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2+BaB7KoQBFOEcY/SHn63cF/55+TLCABB6WzxbS/OT4PQRoZdxAPyVat7Lnb77a7hDVG4tEGi2+8TEnA7NMQjw==" workbookSaltValue="SL9SQbTCDXCBAMxn7SUsBA==" workbookSpinCount="100000"/>
  <bookViews>
    <workbookView xWindow="0" yWindow="0" windowWidth="23040" windowHeight="9210"/>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<sst xmlns="http://schemas.openxmlformats.org/spreadsheetml/2006/main" xmlns:r="http://schemas.openxmlformats.org/officeDocument/2006/relationships" count="181" uniqueCount="181">
  <si>
    <t>特殊診療機能　※１</t>
    <rPh sb="0" eb="2">
      <t>トクシュ</t>
    </rPh>
    <rPh sb="2" eb="4">
      <t>シンリョウ</t>
    </rPh>
    <rPh sb="4" eb="6">
      <t>キノウ</t>
    </rPh>
    <phoneticPr fontId="3"/>
  </si>
  <si>
    <t>経営比較分析表（令和5年度決算）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</si>
  <si>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</si>
  <si>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</si>
  <si>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平成4</t>
  </si>
  <si>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</si>
  <si>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</si>
  <si>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平均値</t>
    <rPh sb="0" eb="2">
      <t>ヘイキン</t>
    </rPh>
    <rPh sb="2" eb="3">
      <t>チ</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</si>
  <si>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</si>
  <si>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</si>
  <si>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</si>
  <si>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</si>
  <si>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</si>
  <si>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r>
      <t>　通常の経営活動に係る収益状況の指標たる</t>
    </r>
    <r>
      <rPr>
        <sz val="11"/>
        <color auto="1"/>
        <rFont val="ＭＳ ゴシック"/>
      </rPr>
      <t>「①経常収支比率」は、前年度より5.4ポイント低下し、類似病院平均値との比較でも下回っており、また、「⑨累積欠損金比率」が上昇基調という状況にある。
　その主たる要因を分析すると、まず、「⑥外来患者１人１日当たり収益」が前年度より430円下回り、類似病院平均値比でも差が広がっているため、外来患者収益が一因と考えられる。また、「⑧材料費対医業収益比率」が前年度より1.3ポイント上昇し、類似病院平均値比でも差が広がっているため、材料費も一因に挙げられる。</t>
    </r>
    <rPh sb="1" eb="3">
      <t>ツウジョウ</t>
    </rPh>
    <rPh sb="9" eb="10">
      <t>カカワ</t>
    </rPh>
    <rPh sb="11" eb="15">
      <t>シュウエキジョウキョウ</t>
    </rPh>
    <rPh sb="16" eb="18">
      <t>シヒョウ</t>
    </rPh>
    <rPh sb="22" eb="28">
      <t>ケイジョウシュウシヒリツ</t>
    </rPh>
    <rPh sb="31" eb="34">
      <t>ゼンネンド</t>
    </rPh>
    <rPh sb="43" eb="45">
      <t>テイカ</t>
    </rPh>
    <rPh sb="47" eb="54">
      <t>ルイジビョウインヘイキンチ</t>
    </rPh>
    <rPh sb="56" eb="58">
      <t>ヒカク</t>
    </rPh>
    <rPh sb="60" eb="62">
      <t>シタマワ</t>
    </rPh>
    <rPh sb="72" eb="77">
      <t>ルイセキケッソンキン</t>
    </rPh>
    <rPh sb="81" eb="85">
      <t>ジョウショウキチョウ</t>
    </rPh>
    <rPh sb="88" eb="90">
      <t>ジョウキョウ</t>
    </rPh>
    <rPh sb="98" eb="99">
      <t>シュ</t>
    </rPh>
    <rPh sb="101" eb="103">
      <t>ヨウイン</t>
    </rPh>
    <rPh sb="104" eb="106">
      <t>ブンセキ</t>
    </rPh>
    <rPh sb="115" eb="119">
      <t>ガイライカンジャ</t>
    </rPh>
    <rPh sb="120" eb="121">
      <t>ニン</t>
    </rPh>
    <rPh sb="122" eb="123">
      <t>ニチ</t>
    </rPh>
    <rPh sb="123" eb="124">
      <t>ア</t>
    </rPh>
    <rPh sb="126" eb="128">
      <t>シュウエキ</t>
    </rPh>
    <rPh sb="130" eb="133">
      <t>ゼンネンド</t>
    </rPh>
    <rPh sb="138" eb="139">
      <t>エン</t>
    </rPh>
    <rPh sb="139" eb="141">
      <t>シタマワ</t>
    </rPh>
    <rPh sb="153" eb="154">
      <t>サ</t>
    </rPh>
    <rPh sb="155" eb="156">
      <t>ヒロ</t>
    </rPh>
    <rPh sb="164" eb="168">
      <t>ガイライカンジャ</t>
    </rPh>
    <rPh sb="168" eb="170">
      <t>シュウエキ</t>
    </rPh>
    <rPh sb="171" eb="173">
      <t>イチイン</t>
    </rPh>
    <rPh sb="174" eb="175">
      <t>カンガ</t>
    </rPh>
    <rPh sb="185" eb="189">
      <t>ザイリョウヒタイ</t>
    </rPh>
    <rPh sb="189" eb="195">
      <t>イギョウシュウエキヒリツ</t>
    </rPh>
    <rPh sb="197" eb="200">
      <t>ゼンネンド</t>
    </rPh>
    <rPh sb="209" eb="211">
      <t>ジョウショウ</t>
    </rPh>
    <rPh sb="234" eb="237">
      <t>ザイリョウヒ</t>
    </rPh>
    <rPh sb="241" eb="242">
      <t>ア</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</si>
  <si>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</si>
  <si>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</si>
  <si>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</si>
  <si>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</si>
  <si>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</si>
  <si>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</si>
  <si>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許可病床（結核）</t>
    <rPh sb="0" eb="2">
      <t>キョカ</t>
    </rPh>
    <rPh sb="2" eb="4">
      <t>ビョウショウ</t>
    </rPh>
    <rPh sb="5" eb="7">
      <t>ケッカク</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</si>
  <si>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</si>
  <si>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</si>
  <si>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</si>
  <si>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</si>
  <si>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</si>
  <si>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</si>
  <si>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</si>
  <si>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</si>
  <si>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</si>
  <si>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</si>
  <si>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</si>
  <si>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</si>
  <si>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指定病院の状況　※２</t>
    <rPh sb="0" eb="2">
      <t>シテイ</t>
    </rPh>
    <rPh sb="2" eb="4">
      <t>ビョウイン</t>
    </rPh>
    <rPh sb="5" eb="7">
      <t>ジョウキョウ</t>
    </rPh>
    <phoneticPr fontId="3"/>
  </si>
  <si>
    <t>平成5</t>
  </si>
  <si>
    <t>（従来の再編・ネットワーク化を含む）</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</si>
  <si>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</si>
  <si>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</si>
  <si>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</si>
  <si>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</si>
  <si>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</si>
  <si>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</si>
  <si>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</si>
  <si>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</si>
  <si>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</si>
  <si>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令和5年度全国平均</t>
    <rPh sb="0" eb="2">
      <t>レイワ</t>
    </rPh>
    <rPh sb="3" eb="5">
      <t>ネンド</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</si>
  <si>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</si>
  <si>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</si>
  <si>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</si>
  <si>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</si>
  <si>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</si>
  <si>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</si>
  <si>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</si>
  <si>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</si>
  <si>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</si>
  <si>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</si>
  <si>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</si>
  <si>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</si>
  <si>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平成10</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</si>
  <si>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</si>
  <si>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1. 経営の健全性・効率性</t>
  </si>
  <si>
    <t>看護配置</t>
  </si>
  <si>
    <t>機能分化・連携強化</t>
  </si>
  <si>
    <t>平成6</t>
  </si>
  <si>
    <t>平成24</t>
  </si>
  <si>
    <t>-</t>
  </si>
  <si>
    <t>Ⅰ 地域において担っている役割</t>
    <rPh sb="2" eb="4">
      <t>チイキ</t>
    </rPh>
    <rPh sb="8" eb="9">
      <t>ニナ</t>
    </rPh>
    <rPh sb="13" eb="15">
      <t>ヤクワリ</t>
    </rPh>
    <phoneticPr fontId="3"/>
  </si>
  <si>
    <t>平成元</t>
  </si>
  <si>
    <t>令和5</t>
  </si>
  <si>
    <t>平成2</t>
  </si>
  <si>
    <t>平成3</t>
  </si>
  <si>
    <t>平成11</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</si>
  <si>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</si>
  <si>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</si>
  <si>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</si>
  <si>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</si>
  <si>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</si>
  <si>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</si>
  <si>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</si>
  <si>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</si>
  <si>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</si>
  <si>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</si>
  <si>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</si>
  <si>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</si>
  <si>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</si>
  <si>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</si>
  <si>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</si>
  <si>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</si>
  <si>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</si>
  <si>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</si>
  <si>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</si>
  <si>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</si>
  <si>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</si>
  <si>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④</t>
  </si>
  <si>
    <t>平成30</t>
  </si>
  <si>
    <t>項番</t>
    <rPh sb="0" eb="2">
      <t>コウバン</t>
    </rPh>
    <phoneticPr fontId="3"/>
  </si>
  <si>
    <t>平成31</t>
  </si>
  <si>
    <t>令和元</t>
  </si>
  <si>
    <t>令和2</t>
  </si>
  <si>
    <t>2. 老朽化の状況について</t>
  </si>
  <si>
    <t>2. 老朽化の状況</t>
  </si>
  <si>
    <t>令和3</t>
  </si>
  <si>
    <t>DPC対象病院</t>
  </si>
  <si>
    <t>令和4</t>
  </si>
  <si>
    <t>令和6</t>
  </si>
  <si>
    <t>令和7</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</si>
  <si>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</si>
  <si>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</si>
  <si>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</si>
  <si>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</si>
  <si>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</si>
  <si>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</si>
  <si>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</si>
  <si>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</si>
  <si>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</si>
  <si>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</si>
  <si>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業務コード</t>
    <rPh sb="0" eb="2">
      <t>ギョウム</t>
    </rPh>
    <phoneticPr fontId="18"/>
  </si>
  <si>
    <t>団体コード</t>
    <rPh sb="0" eb="2">
      <t>ダンタイ</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</si>
  <si>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</si>
  <si>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</si>
  <si>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</si>
  <si>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</si>
  <si>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</si>
  <si>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</si>
  <si>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</si>
  <si>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</si>
  <si>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ド 透 訓</t>
  </si>
  <si>
    <t>③修正医業収支比率(％)</t>
  </si>
  <si>
    <t>平均値(N-3)</t>
  </si>
  <si>
    <t>④病床利用率(％)</t>
  </si>
  <si>
    <t>平均値(N)</t>
  </si>
  <si>
    <t>⑤入院患者１人１日当たり収益(円)</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</si>
  <si>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</si>
  <si>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</si>
  <si>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</si>
  <si>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</si>
  <si>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</si>
  <si>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</si>
  <si>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</si>
  <si>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</si>
  <si>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</si>
  <si>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</si>
  <si>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</si>
  <si>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</si>
  <si>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</si>
  <si>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</si>
  <si>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</si>
  <si>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</si>
  <si>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</si>
  <si>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</si>
  <si>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</si>
  <si>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</si>
  <si>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</si>
  <si>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</si>
  <si>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</si>
  <si>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</si>
  <si>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</si>
  <si>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</si>
  <si>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</si>
  <si>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</si>
  <si>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</si>
  <si>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</si>
  <si>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</si>
  <si>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</si>
  <si>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</si>
  <si>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千葉県</t>
  </si>
  <si>
    <t>地方独立行政法人香取おみがわ医療センター</t>
  </si>
  <si>
    <t>香取おみがわ医療センター</t>
  </si>
  <si>
    <t>地方独立行政法人</t>
  </si>
  <si>
    <t>病院事業</t>
  </si>
  <si>
    <t>100床以上～200床未満</t>
  </si>
  <si>
    <t>非設置</t>
  </si>
  <si>
    <t>直営</t>
  </si>
  <si>
    <t>救</t>
  </si>
  <si>
    <t>１０：１</t>
  </si>
  <si>
    <t>Ｎ－３年度</t>
    <rPh sb="3" eb="5">
      <t>ネンド</t>
    </rPh>
    <phoneticPr fontId="3"/>
  </si>
  <si>
    <t>Ｎ－２年度</t>
    <rPh sb="3" eb="5">
      <t>ネンド</t>
    </rPh>
    <phoneticPr fontId="3"/>
  </si>
  <si>
    <t>Ｎ－１年度</t>
    <rPh sb="3" eb="5">
      <t>ネンド</t>
    </rPh>
    <phoneticPr fontId="3"/>
  </si>
  <si>
    <t>　令和４年４月、当医療センターは地域の要請に応じた良質で安全な医療を継続的に提供するとともに、他の医療機関及び香取市と連携して、住民の健康の維持及び増進に寄与することを目的として、地方独立行政法人化した。
　急性期医療から在宅医療を総合的に担う地域の中核病院であるとともに、公立病院として担うべき救急医療や一般診療と民間では限界のある高度専門的な医療を提供し、地域医療水準を向上する役割を担っている。</t>
    <rPh sb="8" eb="11">
      <t>トウイリョウ</t>
    </rPh>
    <rPh sb="16" eb="18">
      <t>チイキ</t>
    </rPh>
    <rPh sb="84" eb="86">
      <t>モクテキ</t>
    </rPh>
    <rPh sb="90" eb="98">
      <t>チホウドクリツギョウセイホウジン</t>
    </rPh>
    <rPh sb="98" eb="99">
      <t>カ</t>
    </rPh>
    <phoneticPr fontId="3"/>
  </si>
  <si>
    <t>　令和元年９月に新病院庁舎等の取得及び供用を開始しているため、減価償却率は類似病院平均値を下回っている。
　その一方で、「③１床当たり有形固定資産」が類似病院平均値と乖離しているため、当医療センターの投資規模は類似病院よりも大きいと言える。</t>
    <rPh sb="56" eb="58">
      <t>イッポウ</t>
    </rPh>
    <rPh sb="63" eb="64">
      <t>ショウ</t>
    </rPh>
    <rPh sb="64" eb="65">
      <t>ア</t>
    </rPh>
    <rPh sb="67" eb="73">
      <t>ユウケイコテイシサン</t>
    </rPh>
    <rPh sb="75" eb="79">
      <t>ルイジビョウイン</t>
    </rPh>
    <rPh sb="79" eb="82">
      <t>ヘイキンチ</t>
    </rPh>
    <rPh sb="83" eb="85">
      <t>カイリ</t>
    </rPh>
    <rPh sb="92" eb="95">
      <t>トウイリョウ</t>
    </rPh>
    <rPh sb="100" eb="102">
      <t>トウシ</t>
    </rPh>
    <rPh sb="102" eb="104">
      <t>キボ</t>
    </rPh>
    <rPh sb="116" eb="117">
      <t>イ</t>
    </rPh>
    <phoneticPr fontId="3"/>
  </si>
  <si>
    <r>
      <t>　物価高騰、人口減少及び</t>
    </r>
    <r>
      <rPr>
        <sz val="11"/>
        <color auto="1"/>
        <rFont val="ＭＳ ゴシック"/>
      </rPr>
      <t>医師・看護師の偏在化など、様々な経営課題が山積するなかで、当医療センターの病院経営は一層厳しいものとなっている。
　しかしながら、このような状況下においても、当医療センターは地域医療の存立という目的を果たさなければならない。
　そのためには、将来にわたる事業継続を可能にすべく、一歩先を見据えた適切な資源配分により投資の適切性を保つ必要がある。</t>
    </r>
    <rPh sb="1" eb="5">
      <t>ブッカコウトウ</t>
    </rPh>
    <rPh sb="6" eb="10">
      <t>ジンコウゲンショウ</t>
    </rPh>
    <rPh sb="10" eb="11">
      <t>オヨ</t>
    </rPh>
    <rPh sb="12" eb="14">
      <t>イシ</t>
    </rPh>
    <rPh sb="15" eb="18">
      <t>カンゴシ</t>
    </rPh>
    <rPh sb="19" eb="22">
      <t>ヘンザイカ</t>
    </rPh>
    <rPh sb="25" eb="27">
      <t>サマザマ</t>
    </rPh>
    <rPh sb="28" eb="32">
      <t>ケイエイカダイ</t>
    </rPh>
    <rPh sb="33" eb="35">
      <t>サンセキ</t>
    </rPh>
    <rPh sb="41" eb="44">
      <t>トウイリョウ</t>
    </rPh>
    <rPh sb="49" eb="53">
      <t>ビョウインケイエイ</t>
    </rPh>
    <rPh sb="54" eb="56">
      <t>イッソウ</t>
    </rPh>
    <rPh sb="56" eb="57">
      <t>キビ</t>
    </rPh>
    <rPh sb="82" eb="85">
      <t>ジョウキョウカ</t>
    </rPh>
    <rPh sb="91" eb="94">
      <t>トウイリョウ</t>
    </rPh>
    <rPh sb="99" eb="101">
      <t>チイキ</t>
    </rPh>
    <rPh sb="101" eb="103">
      <t>イリョウ</t>
    </rPh>
    <rPh sb="104" eb="106">
      <t>ソンリツ</t>
    </rPh>
    <rPh sb="109" eb="111">
      <t>モクテキ</t>
    </rPh>
    <rPh sb="112" eb="113">
      <t>ハ</t>
    </rPh>
    <rPh sb="133" eb="135">
      <t>ショウライ</t>
    </rPh>
    <rPh sb="139" eb="143">
      <t>ジギョウケイゾク</t>
    </rPh>
    <rPh sb="144" eb="146">
      <t>カノウ</t>
    </rPh>
    <rPh sb="151" eb="153">
      <t>イッポ</t>
    </rPh>
    <rPh sb="153" eb="154">
      <t>サキ</t>
    </rPh>
    <rPh sb="155" eb="157">
      <t>ミス</t>
    </rPh>
    <rPh sb="159" eb="161">
      <t>テキセツ</t>
    </rPh>
    <rPh sb="162" eb="166">
      <t>シゲンハイブン</t>
    </rPh>
    <rPh sb="169" eb="171">
      <t>トウシ</t>
    </rPh>
    <rPh sb="172" eb="175">
      <t>テキセツセイ</t>
    </rPh>
    <rPh sb="176" eb="177">
      <t>タモ</t>
    </rPh>
    <rPh sb="178" eb="180">
      <t>ヒツヨウ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</si>
</sst>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089690060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#N/A</c:v>
                </c:pt>
                <c:pt idx="1">
                  <c:v>#N/A</c:v>
                </c:pt>
                <c:pt idx="2">
                  <c:v>#N/A</c:v>
                </c:pt>
                <c:pt idx="3">
                  <c:v>70.7</c:v>
                </c:pt>
                <c:pt idx="4">
                  <c:v>73.5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#N/A</c:v>
                </c:pt>
                <c:pt idx="1">
                  <c:v>#N/A</c:v>
                </c:pt>
                <c:pt idx="2">
                  <c:v>#N/A</c:v>
                </c:pt>
                <c:pt idx="3">
                  <c:v>63.3</c:v>
                </c:pt>
                <c:pt idx="4">
                  <c:v>64.7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78168830591"/>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#N/A</c:v>
                </c:pt>
                <c:pt idx="1">
                  <c:v>#N/A</c:v>
                </c:pt>
                <c:pt idx="2">
                  <c:v>#N/A</c:v>
                </c:pt>
                <c:pt idx="3">
                  <c:v>9576</c:v>
                </c:pt>
                <c:pt idx="4">
                  <c:v>9146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#N/A</c:v>
                </c:pt>
                <c:pt idx="1">
                  <c:v>#N/A</c:v>
                </c:pt>
                <c:pt idx="2">
                  <c:v>#N/A</c:v>
                </c:pt>
                <c:pt idx="3">
                  <c:v>11831</c:v>
                </c:pt>
                <c:pt idx="4">
                  <c:v>11652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4388731069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#N/A</c:v>
                </c:pt>
                <c:pt idx="1">
                  <c:v>#N/A</c:v>
                </c:pt>
                <c:pt idx="2">
                  <c:v>#N/A</c:v>
                </c:pt>
                <c:pt idx="3">
                  <c:v>68209</c:v>
                </c:pt>
                <c:pt idx="4">
                  <c:v>70716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#N/A</c:v>
                </c:pt>
                <c:pt idx="1">
                  <c:v>#N/A</c:v>
                </c:pt>
                <c:pt idx="2">
                  <c:v>#N/A</c:v>
                </c:pt>
                <c:pt idx="3">
                  <c:v>40846</c:v>
                </c:pt>
                <c:pt idx="4">
                  <c:v>41075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#N/A</c:v>
                </c:pt>
                <c:pt idx="1">
                  <c:v>#N/A</c:v>
                </c:pt>
                <c:pt idx="2">
                  <c:v>#N/A</c:v>
                </c:pt>
                <c:pt idx="3">
                  <c:v>9.3000000000000007</c:v>
                </c:pt>
                <c:pt idx="4">
                  <c:v>24.7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#N/A</c:v>
                </c:pt>
                <c:pt idx="1">
                  <c:v>#N/A</c:v>
                </c:pt>
                <c:pt idx="2">
                  <c:v>#N/A</c:v>
                </c:pt>
                <c:pt idx="3">
                  <c:v>118.9</c:v>
                </c:pt>
                <c:pt idx="4">
                  <c:v>121.9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990588040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#N/A</c:v>
                </c:pt>
                <c:pt idx="1">
                  <c:v>#N/A</c:v>
                </c:pt>
                <c:pt idx="2">
                  <c:v>#N/A</c:v>
                </c:pt>
                <c:pt idx="3">
                  <c:v>80.099999999999994</c:v>
                </c:pt>
                <c:pt idx="4">
                  <c:v>77.5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#N/A</c:v>
                </c:pt>
                <c:pt idx="1">
                  <c:v>#N/A</c:v>
                </c:pt>
                <c:pt idx="2">
                  <c:v>#N/A</c:v>
                </c:pt>
                <c:pt idx="3">
                  <c:v>78.099999999999994</c:v>
                </c:pt>
                <c:pt idx="4">
                  <c:v>77.5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19485488043"/>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#N/A</c:v>
                </c:pt>
                <c:pt idx="1">
                  <c:v>#N/A</c:v>
                </c:pt>
                <c:pt idx="2">
                  <c:v>#N/A</c:v>
                </c:pt>
                <c:pt idx="3">
                  <c:v>82.9</c:v>
                </c:pt>
                <c:pt idx="4">
                  <c:v>80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#N/A</c:v>
                </c:pt>
                <c:pt idx="1">
                  <c:v>#N/A</c:v>
                </c:pt>
                <c:pt idx="2">
                  <c:v>#N/A</c:v>
                </c:pt>
                <c:pt idx="3">
                  <c:v>81.7</c:v>
                </c:pt>
                <c:pt idx="4">
                  <c:v>81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2868327901"/>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#N/A</c:v>
                </c:pt>
                <c:pt idx="1">
                  <c:v>#N/A</c:v>
                </c:pt>
                <c:pt idx="2">
                  <c:v>#N/A</c:v>
                </c:pt>
                <c:pt idx="3">
                  <c:v>92</c:v>
                </c:pt>
                <c:pt idx="4">
                  <c:v>86.6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#N/A</c:v>
                </c:pt>
                <c:pt idx="1">
                  <c:v>#N/A</c:v>
                </c:pt>
                <c:pt idx="2">
                  <c:v>#N/A</c:v>
                </c:pt>
                <c:pt idx="3">
                  <c:v>104.3</c:v>
                </c:pt>
                <c:pt idx="4">
                  <c:v>96.3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55715318195"/>
          <c:y val="4.3329986436259228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#N/A</c:v>
                </c:pt>
                <c:pt idx="1">
                  <c:v>#N/A</c:v>
                </c:pt>
                <c:pt idx="2">
                  <c:v>#N/A</c:v>
                </c:pt>
                <c:pt idx="3">
                  <c:v>8.8000000000000007</c:v>
                </c:pt>
                <c:pt idx="4">
                  <c:v>17.3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#N/A</c:v>
                </c:pt>
                <c:pt idx="1">
                  <c:v>#N/A</c:v>
                </c:pt>
                <c:pt idx="2">
                  <c:v>#N/A</c:v>
                </c:pt>
                <c:pt idx="3">
                  <c:v>59.4</c:v>
                </c:pt>
                <c:pt idx="4">
                  <c:v>59.1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532960922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#N/A</c:v>
                </c:pt>
                <c:pt idx="1">
                  <c:v>#N/A</c:v>
                </c:pt>
                <c:pt idx="2">
                  <c:v>#N/A</c:v>
                </c:pt>
                <c:pt idx="3">
                  <c:v>24.4</c:v>
                </c:pt>
                <c:pt idx="4">
                  <c:v>46.6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#N/A</c:v>
                </c:pt>
                <c:pt idx="1">
                  <c:v>#N/A</c:v>
                </c:pt>
                <c:pt idx="2">
                  <c:v>#N/A</c:v>
                </c:pt>
                <c:pt idx="3">
                  <c:v>74.3</c:v>
                </c:pt>
                <c:pt idx="4">
                  <c:v>72.2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67243713178"/>
          <c:y val="4.396765840511547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#N/A</c:v>
                </c:pt>
                <c:pt idx="1">
                  <c:v>#N/A</c:v>
                </c:pt>
                <c:pt idx="2">
                  <c:v>#N/A</c:v>
                </c:pt>
                <c:pt idx="3">
                  <c:v>64904200</c:v>
                </c:pt>
                <c:pt idx="4">
                  <c:v>65290870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#N/A</c:v>
                </c:pt>
                <c:pt idx="1">
                  <c:v>#N/A</c:v>
                </c:pt>
                <c:pt idx="2">
                  <c:v>#N/A</c:v>
                </c:pt>
                <c:pt idx="3">
                  <c:v>44196357</c:v>
                </c:pt>
                <c:pt idx="4">
                  <c:v>45484013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5000095327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#N/A</c:v>
                </c:pt>
                <c:pt idx="1">
                  <c:v>#N/A</c:v>
                </c:pt>
                <c:pt idx="2">
                  <c:v>#N/A</c:v>
                </c:pt>
                <c:pt idx="3">
                  <c:v>21.4</c:v>
                </c:pt>
                <c:pt idx="4">
                  <c:v>22.7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#N/A</c:v>
                </c:pt>
                <c:pt idx="1">
                  <c:v>#N/A</c:v>
                </c:pt>
                <c:pt idx="2">
                  <c:v>#N/A</c:v>
                </c:pt>
                <c:pt idx="3">
                  <c:v>17.899999999999999</c:v>
                </c:pt>
                <c:pt idx="4">
                  <c:v>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783791856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#N/A</c:v>
                </c:pt>
                <c:pt idx="1">
                  <c:v>#N/A</c:v>
                </c:pt>
                <c:pt idx="2">
                  <c:v>#N/A</c:v>
                </c:pt>
                <c:pt idx="3">
                  <c:v>50.2</c:v>
                </c:pt>
                <c:pt idx="4">
                  <c:v>56.9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#N/A</c:v>
                </c:pt>
                <c:pt idx="1">
                  <c:v>#N/A</c:v>
                </c:pt>
                <c:pt idx="2">
                  <c:v>#N/A</c:v>
                </c:pt>
                <c:pt idx="3">
                  <c:v>66.900000000000006</c:v>
                </c:pt>
                <c:pt idx="4">
                  <c:v>68.099999999999994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【56.1】</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【18,236】</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【62,428】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394326" y="138257"/>
          <a:ext cx="785878"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【68.7】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【83.9】</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【96.6】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399482" y="176927"/>
          <a:ext cx="78707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【57.0】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426182" y="196425"/>
          <a:ext cx="7584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【70.4】</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396388" y="176927"/>
          <a:ext cx="78635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【50,999,060】</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【26.4】</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千葉県地方独立行政法人香取おみがわ医療センター　香取おみがわ医療センター</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2</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15</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19</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12</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8</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20</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23</v>
      </c>
      <c r="NK7" s="21"/>
      <c r="NL7" s="21"/>
      <c r="NM7" s="21"/>
      <c r="NN7" s="21"/>
      <c r="NO7" s="21"/>
      <c r="NP7" s="21"/>
      <c r="NQ7" s="21"/>
      <c r="NR7" s="21"/>
      <c r="NS7" s="21"/>
      <c r="NT7" s="21"/>
      <c r="NU7" s="21"/>
      <c r="NV7" s="21"/>
      <c r="NW7" s="53"/>
      <c r="NX7" s="6"/>
    </row>
    <row r="8" spans="1:388" ht="18.75" customHeight="1">
      <c r="A8" s="2"/>
      <c r="B8" s="9" t="str">
        <f>データ!K6</f>
        <v>地方独立行政法人</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100床以上～200床未満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100</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24</v>
      </c>
      <c r="NK8" s="73"/>
      <c r="NL8" s="87" t="s">
        <v>27</v>
      </c>
      <c r="NM8" s="87"/>
      <c r="NN8" s="87"/>
      <c r="NO8" s="87"/>
      <c r="NP8" s="87"/>
      <c r="NQ8" s="87"/>
      <c r="NR8" s="87"/>
      <c r="NS8" s="87"/>
      <c r="NT8" s="87"/>
      <c r="NU8" s="87"/>
      <c r="NV8" s="87"/>
      <c r="NW8" s="102"/>
      <c r="NX8" s="6"/>
    </row>
    <row r="9" spans="1:388" ht="18.75" customHeight="1">
      <c r="A9" s="2"/>
      <c r="B9" s="8" t="s">
        <v>29</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32</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0</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33</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38</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42</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40</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28</v>
      </c>
      <c r="NK9" s="74"/>
      <c r="NL9" s="88" t="s">
        <v>44</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14</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 透 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救</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100</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36</v>
      </c>
      <c r="NK10" s="75"/>
      <c r="NL10" s="89" t="s">
        <v>45</v>
      </c>
      <c r="NM10" s="89"/>
      <c r="NN10" s="89"/>
      <c r="NO10" s="89"/>
      <c r="NP10" s="89"/>
      <c r="NQ10" s="89"/>
      <c r="NR10" s="89"/>
      <c r="NS10" s="89"/>
      <c r="NT10" s="89"/>
      <c r="NU10" s="89"/>
      <c r="NV10" s="89"/>
      <c r="NW10" s="104"/>
      <c r="NX10" s="6"/>
    </row>
    <row r="11" spans="1:388" ht="18.75" customHeight="1">
      <c r="A11" s="2"/>
      <c r="B11" s="8" t="s">
        <v>37</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49</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52</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47</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31</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53</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54</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30</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t="str">
        <f>データ!U6</f>
        <v>-</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10159</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93</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93</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55</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57</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59</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60</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62</v>
      </c>
      <c r="NK16" s="76"/>
      <c r="NL16" s="76"/>
      <c r="NM16" s="76"/>
      <c r="NN16" s="92"/>
      <c r="NO16" s="96" t="s">
        <v>18</v>
      </c>
      <c r="NP16" s="98"/>
      <c r="NQ16" s="98"/>
      <c r="NR16" s="98"/>
      <c r="NS16" s="100"/>
      <c r="NT16" s="96" t="s">
        <v>25</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35</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65</v>
      </c>
      <c r="NK18" s="78"/>
      <c r="NL18" s="78"/>
      <c r="NM18" s="90" t="s">
        <v>39</v>
      </c>
      <c r="NN18" s="94"/>
      <c r="NO18" s="63" t="s">
        <v>103</v>
      </c>
      <c r="NP18" s="78"/>
      <c r="NQ18" s="78"/>
      <c r="NR18" s="90" t="s">
        <v>39</v>
      </c>
      <c r="NS18" s="94"/>
      <c r="NT18" s="63" t="s">
        <v>65</v>
      </c>
      <c r="NU18" s="78"/>
      <c r="NV18" s="78"/>
      <c r="NW18" s="90" t="s">
        <v>39</v>
      </c>
      <c r="NX18" s="94"/>
      <c r="OC18" s="2" t="s">
        <v>65</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67</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66</v>
      </c>
      <c r="NK20" s="60"/>
      <c r="NL20" s="60"/>
      <c r="NM20" s="60"/>
      <c r="NN20" s="60"/>
      <c r="NO20" s="60"/>
      <c r="NP20" s="60"/>
      <c r="NQ20" s="60"/>
      <c r="NR20" s="60"/>
      <c r="NS20" s="60"/>
      <c r="NT20" s="60"/>
      <c r="NU20" s="60"/>
      <c r="NV20" s="60"/>
      <c r="NW20" s="60"/>
      <c r="NX20" s="60"/>
      <c r="OC20" s="36" t="s">
        <v>69</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70</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0"/>
      <c r="NL22" s="80"/>
      <c r="NM22" s="80"/>
      <c r="NN22" s="80"/>
      <c r="NO22" s="80"/>
      <c r="NP22" s="80"/>
      <c r="NQ22" s="80"/>
      <c r="NR22" s="80"/>
      <c r="NS22" s="80"/>
      <c r="NT22" s="80"/>
      <c r="NU22" s="80"/>
      <c r="NV22" s="80"/>
      <c r="NW22" s="80"/>
      <c r="NX22" s="105"/>
      <c r="OC22" s="36" t="s">
        <v>4</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34</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63</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26</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17</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16</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58</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71</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21</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72</v>
      </c>
    </row>
    <row r="32" spans="1:393" ht="13.5" customHeight="1">
      <c r="A32" s="2"/>
      <c r="B32" s="14"/>
      <c r="D32" s="2"/>
      <c r="E32" s="2"/>
      <c r="F32" s="2"/>
      <c r="G32" s="27"/>
      <c r="H32" s="27"/>
      <c r="I32" s="27"/>
      <c r="J32" s="27"/>
      <c r="K32" s="27"/>
      <c r="L32" s="27"/>
      <c r="M32" s="27"/>
      <c r="N32" s="27"/>
      <c r="O32" s="27"/>
      <c r="P32" s="30" t="str">
        <f>データ!$B$11</f>
        <v>R01</v>
      </c>
      <c r="Q32" s="33"/>
      <c r="R32" s="33"/>
      <c r="S32" s="33"/>
      <c r="T32" s="33"/>
      <c r="U32" s="33"/>
      <c r="V32" s="33"/>
      <c r="W32" s="33"/>
      <c r="X32" s="33"/>
      <c r="Y32" s="33"/>
      <c r="Z32" s="33"/>
      <c r="AA32" s="33"/>
      <c r="AB32" s="33"/>
      <c r="AC32" s="33"/>
      <c r="AD32" s="37"/>
      <c r="AE32" s="30" t="str">
        <f>データ!$C$11</f>
        <v>R02</v>
      </c>
      <c r="AF32" s="33"/>
      <c r="AG32" s="33"/>
      <c r="AH32" s="33"/>
      <c r="AI32" s="33"/>
      <c r="AJ32" s="33"/>
      <c r="AK32" s="33"/>
      <c r="AL32" s="33"/>
      <c r="AM32" s="33"/>
      <c r="AN32" s="33"/>
      <c r="AO32" s="33"/>
      <c r="AP32" s="33"/>
      <c r="AQ32" s="33"/>
      <c r="AR32" s="33"/>
      <c r="AS32" s="37"/>
      <c r="AT32" s="30" t="str">
        <f>データ!$D$11</f>
        <v>R03</v>
      </c>
      <c r="AU32" s="33"/>
      <c r="AV32" s="33"/>
      <c r="AW32" s="33"/>
      <c r="AX32" s="33"/>
      <c r="AY32" s="33"/>
      <c r="AZ32" s="33"/>
      <c r="BA32" s="33"/>
      <c r="BB32" s="33"/>
      <c r="BC32" s="33"/>
      <c r="BD32" s="33"/>
      <c r="BE32" s="33"/>
      <c r="BF32" s="33"/>
      <c r="BG32" s="33"/>
      <c r="BH32" s="37"/>
      <c r="BI32" s="30" t="str">
        <f>データ!$E$11</f>
        <v>R04</v>
      </c>
      <c r="BJ32" s="33"/>
      <c r="BK32" s="33"/>
      <c r="BL32" s="33"/>
      <c r="BM32" s="33"/>
      <c r="BN32" s="33"/>
      <c r="BO32" s="33"/>
      <c r="BP32" s="33"/>
      <c r="BQ32" s="33"/>
      <c r="BR32" s="33"/>
      <c r="BS32" s="33"/>
      <c r="BT32" s="33"/>
      <c r="BU32" s="33"/>
      <c r="BV32" s="33"/>
      <c r="BW32" s="37"/>
      <c r="BX32" s="30" t="str">
        <f>データ!$F$11</f>
        <v>R05</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R01</v>
      </c>
      <c r="DE32" s="33"/>
      <c r="DF32" s="33"/>
      <c r="DG32" s="33"/>
      <c r="DH32" s="33"/>
      <c r="DI32" s="33"/>
      <c r="DJ32" s="33"/>
      <c r="DK32" s="33"/>
      <c r="DL32" s="33"/>
      <c r="DM32" s="33"/>
      <c r="DN32" s="33"/>
      <c r="DO32" s="33"/>
      <c r="DP32" s="33"/>
      <c r="DQ32" s="33"/>
      <c r="DR32" s="37"/>
      <c r="DS32" s="30" t="str">
        <f>データ!$C$11</f>
        <v>R02</v>
      </c>
      <c r="DT32" s="33"/>
      <c r="DU32" s="33"/>
      <c r="DV32" s="33"/>
      <c r="DW32" s="33"/>
      <c r="DX32" s="33"/>
      <c r="DY32" s="33"/>
      <c r="DZ32" s="33"/>
      <c r="EA32" s="33"/>
      <c r="EB32" s="33"/>
      <c r="EC32" s="33"/>
      <c r="ED32" s="33"/>
      <c r="EE32" s="33"/>
      <c r="EF32" s="33"/>
      <c r="EG32" s="37"/>
      <c r="EH32" s="30" t="str">
        <f>データ!$D$11</f>
        <v>R03</v>
      </c>
      <c r="EI32" s="33"/>
      <c r="EJ32" s="33"/>
      <c r="EK32" s="33"/>
      <c r="EL32" s="33"/>
      <c r="EM32" s="33"/>
      <c r="EN32" s="33"/>
      <c r="EO32" s="33"/>
      <c r="EP32" s="33"/>
      <c r="EQ32" s="33"/>
      <c r="ER32" s="33"/>
      <c r="ES32" s="33"/>
      <c r="ET32" s="33"/>
      <c r="EU32" s="33"/>
      <c r="EV32" s="37"/>
      <c r="EW32" s="30" t="str">
        <f>データ!$E$11</f>
        <v>R04</v>
      </c>
      <c r="EX32" s="33"/>
      <c r="EY32" s="33"/>
      <c r="EZ32" s="33"/>
      <c r="FA32" s="33"/>
      <c r="FB32" s="33"/>
      <c r="FC32" s="33"/>
      <c r="FD32" s="33"/>
      <c r="FE32" s="33"/>
      <c r="FF32" s="33"/>
      <c r="FG32" s="33"/>
      <c r="FH32" s="33"/>
      <c r="FI32" s="33"/>
      <c r="FJ32" s="33"/>
      <c r="FK32" s="37"/>
      <c r="FL32" s="30" t="str">
        <f>データ!$F$11</f>
        <v>R05</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R01</v>
      </c>
      <c r="GS32" s="33"/>
      <c r="GT32" s="33"/>
      <c r="GU32" s="33"/>
      <c r="GV32" s="33"/>
      <c r="GW32" s="33"/>
      <c r="GX32" s="33"/>
      <c r="GY32" s="33"/>
      <c r="GZ32" s="33"/>
      <c r="HA32" s="33"/>
      <c r="HB32" s="33"/>
      <c r="HC32" s="33"/>
      <c r="HD32" s="33"/>
      <c r="HE32" s="33"/>
      <c r="HF32" s="37"/>
      <c r="HG32" s="30" t="str">
        <f>データ!$C$11</f>
        <v>R02</v>
      </c>
      <c r="HH32" s="33"/>
      <c r="HI32" s="33"/>
      <c r="HJ32" s="33"/>
      <c r="HK32" s="33"/>
      <c r="HL32" s="33"/>
      <c r="HM32" s="33"/>
      <c r="HN32" s="33"/>
      <c r="HO32" s="33"/>
      <c r="HP32" s="33"/>
      <c r="HQ32" s="33"/>
      <c r="HR32" s="33"/>
      <c r="HS32" s="33"/>
      <c r="HT32" s="33"/>
      <c r="HU32" s="37"/>
      <c r="HV32" s="30" t="str">
        <f>データ!$D$11</f>
        <v>R03</v>
      </c>
      <c r="HW32" s="33"/>
      <c r="HX32" s="33"/>
      <c r="HY32" s="33"/>
      <c r="HZ32" s="33"/>
      <c r="IA32" s="33"/>
      <c r="IB32" s="33"/>
      <c r="IC32" s="33"/>
      <c r="ID32" s="33"/>
      <c r="IE32" s="33"/>
      <c r="IF32" s="33"/>
      <c r="IG32" s="33"/>
      <c r="IH32" s="33"/>
      <c r="II32" s="33"/>
      <c r="IJ32" s="37"/>
      <c r="IK32" s="30" t="str">
        <f>データ!$E$11</f>
        <v>R04</v>
      </c>
      <c r="IL32" s="33"/>
      <c r="IM32" s="33"/>
      <c r="IN32" s="33"/>
      <c r="IO32" s="33"/>
      <c r="IP32" s="33"/>
      <c r="IQ32" s="33"/>
      <c r="IR32" s="33"/>
      <c r="IS32" s="33"/>
      <c r="IT32" s="33"/>
      <c r="IU32" s="33"/>
      <c r="IV32" s="33"/>
      <c r="IW32" s="33"/>
      <c r="IX32" s="33"/>
      <c r="IY32" s="37"/>
      <c r="IZ32" s="30" t="str">
        <f>データ!$F$11</f>
        <v>R05</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R01</v>
      </c>
      <c r="KG32" s="33"/>
      <c r="KH32" s="33"/>
      <c r="KI32" s="33"/>
      <c r="KJ32" s="33"/>
      <c r="KK32" s="33"/>
      <c r="KL32" s="33"/>
      <c r="KM32" s="33"/>
      <c r="KN32" s="33"/>
      <c r="KO32" s="33"/>
      <c r="KP32" s="33"/>
      <c r="KQ32" s="33"/>
      <c r="KR32" s="33"/>
      <c r="KS32" s="33"/>
      <c r="KT32" s="37"/>
      <c r="KU32" s="30" t="str">
        <f>データ!$C$11</f>
        <v>R02</v>
      </c>
      <c r="KV32" s="33"/>
      <c r="KW32" s="33"/>
      <c r="KX32" s="33"/>
      <c r="KY32" s="33"/>
      <c r="KZ32" s="33"/>
      <c r="LA32" s="33"/>
      <c r="LB32" s="33"/>
      <c r="LC32" s="33"/>
      <c r="LD32" s="33"/>
      <c r="LE32" s="33"/>
      <c r="LF32" s="33"/>
      <c r="LG32" s="33"/>
      <c r="LH32" s="33"/>
      <c r="LI32" s="37"/>
      <c r="LJ32" s="30" t="str">
        <f>データ!$D$11</f>
        <v>R03</v>
      </c>
      <c r="LK32" s="33"/>
      <c r="LL32" s="33"/>
      <c r="LM32" s="33"/>
      <c r="LN32" s="33"/>
      <c r="LO32" s="33"/>
      <c r="LP32" s="33"/>
      <c r="LQ32" s="33"/>
      <c r="LR32" s="33"/>
      <c r="LS32" s="33"/>
      <c r="LT32" s="33"/>
      <c r="LU32" s="33"/>
      <c r="LV32" s="33"/>
      <c r="LW32" s="33"/>
      <c r="LX32" s="37"/>
      <c r="LY32" s="30" t="str">
        <f>データ!$E$11</f>
        <v>R04</v>
      </c>
      <c r="LZ32" s="33"/>
      <c r="MA32" s="33"/>
      <c r="MB32" s="33"/>
      <c r="MC32" s="33"/>
      <c r="MD32" s="33"/>
      <c r="ME32" s="33"/>
      <c r="MF32" s="33"/>
      <c r="MG32" s="33"/>
      <c r="MH32" s="33"/>
      <c r="MI32" s="33"/>
      <c r="MJ32" s="33"/>
      <c r="MK32" s="33"/>
      <c r="ML32" s="33"/>
      <c r="MM32" s="37"/>
      <c r="MN32" s="30" t="str">
        <f>データ!$F$11</f>
        <v>R05</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56</v>
      </c>
    </row>
    <row r="33" spans="1:393" ht="13.5" customHeight="1">
      <c r="A33" s="2"/>
      <c r="B33" s="14"/>
      <c r="D33" s="2"/>
      <c r="E33" s="2"/>
      <c r="F33" s="2"/>
      <c r="G33" s="28" t="s">
        <v>74</v>
      </c>
      <c r="H33" s="28"/>
      <c r="I33" s="28"/>
      <c r="J33" s="28"/>
      <c r="K33" s="28"/>
      <c r="L33" s="28"/>
      <c r="M33" s="28"/>
      <c r="N33" s="28"/>
      <c r="O33" s="28"/>
      <c r="P33" s="31" t="str">
        <f>データ!AI7</f>
        <v>-</v>
      </c>
      <c r="Q33" s="34"/>
      <c r="R33" s="34"/>
      <c r="S33" s="34"/>
      <c r="T33" s="34"/>
      <c r="U33" s="34"/>
      <c r="V33" s="34"/>
      <c r="W33" s="34"/>
      <c r="X33" s="34"/>
      <c r="Y33" s="34"/>
      <c r="Z33" s="34"/>
      <c r="AA33" s="34"/>
      <c r="AB33" s="34"/>
      <c r="AC33" s="34"/>
      <c r="AD33" s="38"/>
      <c r="AE33" s="31" t="str">
        <f>データ!AJ7</f>
        <v>-</v>
      </c>
      <c r="AF33" s="34"/>
      <c r="AG33" s="34"/>
      <c r="AH33" s="34"/>
      <c r="AI33" s="34"/>
      <c r="AJ33" s="34"/>
      <c r="AK33" s="34"/>
      <c r="AL33" s="34"/>
      <c r="AM33" s="34"/>
      <c r="AN33" s="34"/>
      <c r="AO33" s="34"/>
      <c r="AP33" s="34"/>
      <c r="AQ33" s="34"/>
      <c r="AR33" s="34"/>
      <c r="AS33" s="38"/>
      <c r="AT33" s="31" t="str">
        <f>データ!AK7</f>
        <v>-</v>
      </c>
      <c r="AU33" s="34"/>
      <c r="AV33" s="34"/>
      <c r="AW33" s="34"/>
      <c r="AX33" s="34"/>
      <c r="AY33" s="34"/>
      <c r="AZ33" s="34"/>
      <c r="BA33" s="34"/>
      <c r="BB33" s="34"/>
      <c r="BC33" s="34"/>
      <c r="BD33" s="34"/>
      <c r="BE33" s="34"/>
      <c r="BF33" s="34"/>
      <c r="BG33" s="34"/>
      <c r="BH33" s="38"/>
      <c r="BI33" s="31">
        <f>データ!AL7</f>
        <v>92</v>
      </c>
      <c r="BJ33" s="34"/>
      <c r="BK33" s="34"/>
      <c r="BL33" s="34"/>
      <c r="BM33" s="34"/>
      <c r="BN33" s="34"/>
      <c r="BO33" s="34"/>
      <c r="BP33" s="34"/>
      <c r="BQ33" s="34"/>
      <c r="BR33" s="34"/>
      <c r="BS33" s="34"/>
      <c r="BT33" s="34"/>
      <c r="BU33" s="34"/>
      <c r="BV33" s="34"/>
      <c r="BW33" s="38"/>
      <c r="BX33" s="31">
        <f>データ!AM7</f>
        <v>86.6</v>
      </c>
      <c r="BY33" s="34"/>
      <c r="BZ33" s="34"/>
      <c r="CA33" s="34"/>
      <c r="CB33" s="34"/>
      <c r="CC33" s="34"/>
      <c r="CD33" s="34"/>
      <c r="CE33" s="34"/>
      <c r="CF33" s="34"/>
      <c r="CG33" s="34"/>
      <c r="CH33" s="34"/>
      <c r="CI33" s="34"/>
      <c r="CJ33" s="34"/>
      <c r="CK33" s="34"/>
      <c r="CL33" s="38"/>
      <c r="CO33" s="2"/>
      <c r="CP33" s="2"/>
      <c r="CQ33" s="2"/>
      <c r="CR33" s="2"/>
      <c r="CS33" s="2"/>
      <c r="CT33" s="2"/>
      <c r="CU33" s="28" t="s">
        <v>74</v>
      </c>
      <c r="CV33" s="28"/>
      <c r="CW33" s="28"/>
      <c r="CX33" s="28"/>
      <c r="CY33" s="28"/>
      <c r="CZ33" s="28"/>
      <c r="DA33" s="28"/>
      <c r="DB33" s="28"/>
      <c r="DC33" s="28"/>
      <c r="DD33" s="31" t="str">
        <f>データ!AT7</f>
        <v>-</v>
      </c>
      <c r="DE33" s="34"/>
      <c r="DF33" s="34"/>
      <c r="DG33" s="34"/>
      <c r="DH33" s="34"/>
      <c r="DI33" s="34"/>
      <c r="DJ33" s="34"/>
      <c r="DK33" s="34"/>
      <c r="DL33" s="34"/>
      <c r="DM33" s="34"/>
      <c r="DN33" s="34"/>
      <c r="DO33" s="34"/>
      <c r="DP33" s="34"/>
      <c r="DQ33" s="34"/>
      <c r="DR33" s="38"/>
      <c r="DS33" s="31" t="str">
        <f>データ!AU7</f>
        <v>-</v>
      </c>
      <c r="DT33" s="34"/>
      <c r="DU33" s="34"/>
      <c r="DV33" s="34"/>
      <c r="DW33" s="34"/>
      <c r="DX33" s="34"/>
      <c r="DY33" s="34"/>
      <c r="DZ33" s="34"/>
      <c r="EA33" s="34"/>
      <c r="EB33" s="34"/>
      <c r="EC33" s="34"/>
      <c r="ED33" s="34"/>
      <c r="EE33" s="34"/>
      <c r="EF33" s="34"/>
      <c r="EG33" s="38"/>
      <c r="EH33" s="31" t="str">
        <f>データ!AV7</f>
        <v>-</v>
      </c>
      <c r="EI33" s="34"/>
      <c r="EJ33" s="34"/>
      <c r="EK33" s="34"/>
      <c r="EL33" s="34"/>
      <c r="EM33" s="34"/>
      <c r="EN33" s="34"/>
      <c r="EO33" s="34"/>
      <c r="EP33" s="34"/>
      <c r="EQ33" s="34"/>
      <c r="ER33" s="34"/>
      <c r="ES33" s="34"/>
      <c r="ET33" s="34"/>
      <c r="EU33" s="34"/>
      <c r="EV33" s="38"/>
      <c r="EW33" s="31">
        <f>データ!AW7</f>
        <v>82.9</v>
      </c>
      <c r="EX33" s="34"/>
      <c r="EY33" s="34"/>
      <c r="EZ33" s="34"/>
      <c r="FA33" s="34"/>
      <c r="FB33" s="34"/>
      <c r="FC33" s="34"/>
      <c r="FD33" s="34"/>
      <c r="FE33" s="34"/>
      <c r="FF33" s="34"/>
      <c r="FG33" s="34"/>
      <c r="FH33" s="34"/>
      <c r="FI33" s="34"/>
      <c r="FJ33" s="34"/>
      <c r="FK33" s="38"/>
      <c r="FL33" s="31">
        <f>データ!AX7</f>
        <v>80</v>
      </c>
      <c r="FM33" s="34"/>
      <c r="FN33" s="34"/>
      <c r="FO33" s="34"/>
      <c r="FP33" s="34"/>
      <c r="FQ33" s="34"/>
      <c r="FR33" s="34"/>
      <c r="FS33" s="34"/>
      <c r="FT33" s="34"/>
      <c r="FU33" s="34"/>
      <c r="FV33" s="34"/>
      <c r="FW33" s="34"/>
      <c r="FX33" s="34"/>
      <c r="FY33" s="34"/>
      <c r="FZ33" s="38"/>
      <c r="GA33" s="2"/>
      <c r="GB33" s="2"/>
      <c r="GC33" s="2"/>
      <c r="GD33" s="2"/>
      <c r="GE33" s="2"/>
      <c r="GF33" s="2"/>
      <c r="GG33" s="2"/>
      <c r="GH33" s="2"/>
      <c r="GI33" s="28" t="s">
        <v>74</v>
      </c>
      <c r="GJ33" s="28"/>
      <c r="GK33" s="28"/>
      <c r="GL33" s="28"/>
      <c r="GM33" s="28"/>
      <c r="GN33" s="28"/>
      <c r="GO33" s="28"/>
      <c r="GP33" s="28"/>
      <c r="GQ33" s="28"/>
      <c r="GR33" s="31" t="str">
        <f>データ!BE7</f>
        <v>-</v>
      </c>
      <c r="GS33" s="34"/>
      <c r="GT33" s="34"/>
      <c r="GU33" s="34"/>
      <c r="GV33" s="34"/>
      <c r="GW33" s="34"/>
      <c r="GX33" s="34"/>
      <c r="GY33" s="34"/>
      <c r="GZ33" s="34"/>
      <c r="HA33" s="34"/>
      <c r="HB33" s="34"/>
      <c r="HC33" s="34"/>
      <c r="HD33" s="34"/>
      <c r="HE33" s="34"/>
      <c r="HF33" s="38"/>
      <c r="HG33" s="31" t="str">
        <f>データ!BF7</f>
        <v>-</v>
      </c>
      <c r="HH33" s="34"/>
      <c r="HI33" s="34"/>
      <c r="HJ33" s="34"/>
      <c r="HK33" s="34"/>
      <c r="HL33" s="34"/>
      <c r="HM33" s="34"/>
      <c r="HN33" s="34"/>
      <c r="HO33" s="34"/>
      <c r="HP33" s="34"/>
      <c r="HQ33" s="34"/>
      <c r="HR33" s="34"/>
      <c r="HS33" s="34"/>
      <c r="HT33" s="34"/>
      <c r="HU33" s="38"/>
      <c r="HV33" s="31" t="str">
        <f>データ!BG7</f>
        <v>-</v>
      </c>
      <c r="HW33" s="34"/>
      <c r="HX33" s="34"/>
      <c r="HY33" s="34"/>
      <c r="HZ33" s="34"/>
      <c r="IA33" s="34"/>
      <c r="IB33" s="34"/>
      <c r="IC33" s="34"/>
      <c r="ID33" s="34"/>
      <c r="IE33" s="34"/>
      <c r="IF33" s="34"/>
      <c r="IG33" s="34"/>
      <c r="IH33" s="34"/>
      <c r="II33" s="34"/>
      <c r="IJ33" s="38"/>
      <c r="IK33" s="31">
        <f>データ!BH7</f>
        <v>80.099999999999994</v>
      </c>
      <c r="IL33" s="34"/>
      <c r="IM33" s="34"/>
      <c r="IN33" s="34"/>
      <c r="IO33" s="34"/>
      <c r="IP33" s="34"/>
      <c r="IQ33" s="34"/>
      <c r="IR33" s="34"/>
      <c r="IS33" s="34"/>
      <c r="IT33" s="34"/>
      <c r="IU33" s="34"/>
      <c r="IV33" s="34"/>
      <c r="IW33" s="34"/>
      <c r="IX33" s="34"/>
      <c r="IY33" s="38"/>
      <c r="IZ33" s="31">
        <f>データ!BI7</f>
        <v>77.5</v>
      </c>
      <c r="JA33" s="34"/>
      <c r="JB33" s="34"/>
      <c r="JC33" s="34"/>
      <c r="JD33" s="34"/>
      <c r="JE33" s="34"/>
      <c r="JF33" s="34"/>
      <c r="JG33" s="34"/>
      <c r="JH33" s="34"/>
      <c r="JI33" s="34"/>
      <c r="JJ33" s="34"/>
      <c r="JK33" s="34"/>
      <c r="JL33" s="34"/>
      <c r="JM33" s="34"/>
      <c r="JN33" s="38"/>
      <c r="JO33" s="2"/>
      <c r="JP33" s="2"/>
      <c r="JQ33" s="2"/>
      <c r="JR33" s="2"/>
      <c r="JS33" s="2"/>
      <c r="JT33" s="2"/>
      <c r="JU33" s="2"/>
      <c r="JV33" s="2"/>
      <c r="JW33" s="28" t="s">
        <v>74</v>
      </c>
      <c r="JX33" s="28"/>
      <c r="JY33" s="28"/>
      <c r="JZ33" s="28"/>
      <c r="KA33" s="28"/>
      <c r="KB33" s="28"/>
      <c r="KC33" s="28"/>
      <c r="KD33" s="28"/>
      <c r="KE33" s="28"/>
      <c r="KF33" s="31" t="str">
        <f>データ!BP7</f>
        <v>-</v>
      </c>
      <c r="KG33" s="34"/>
      <c r="KH33" s="34"/>
      <c r="KI33" s="34"/>
      <c r="KJ33" s="34"/>
      <c r="KK33" s="34"/>
      <c r="KL33" s="34"/>
      <c r="KM33" s="34"/>
      <c r="KN33" s="34"/>
      <c r="KO33" s="34"/>
      <c r="KP33" s="34"/>
      <c r="KQ33" s="34"/>
      <c r="KR33" s="34"/>
      <c r="KS33" s="34"/>
      <c r="KT33" s="38"/>
      <c r="KU33" s="31" t="str">
        <f>データ!BQ7</f>
        <v>-</v>
      </c>
      <c r="KV33" s="34"/>
      <c r="KW33" s="34"/>
      <c r="KX33" s="34"/>
      <c r="KY33" s="34"/>
      <c r="KZ33" s="34"/>
      <c r="LA33" s="34"/>
      <c r="LB33" s="34"/>
      <c r="LC33" s="34"/>
      <c r="LD33" s="34"/>
      <c r="LE33" s="34"/>
      <c r="LF33" s="34"/>
      <c r="LG33" s="34"/>
      <c r="LH33" s="34"/>
      <c r="LI33" s="38"/>
      <c r="LJ33" s="31" t="str">
        <f>データ!BR7</f>
        <v>-</v>
      </c>
      <c r="LK33" s="34"/>
      <c r="LL33" s="34"/>
      <c r="LM33" s="34"/>
      <c r="LN33" s="34"/>
      <c r="LO33" s="34"/>
      <c r="LP33" s="34"/>
      <c r="LQ33" s="34"/>
      <c r="LR33" s="34"/>
      <c r="LS33" s="34"/>
      <c r="LT33" s="34"/>
      <c r="LU33" s="34"/>
      <c r="LV33" s="34"/>
      <c r="LW33" s="34"/>
      <c r="LX33" s="38"/>
      <c r="LY33" s="31">
        <f>データ!BS7</f>
        <v>70.7</v>
      </c>
      <c r="LZ33" s="34"/>
      <c r="MA33" s="34"/>
      <c r="MB33" s="34"/>
      <c r="MC33" s="34"/>
      <c r="MD33" s="34"/>
      <c r="ME33" s="34"/>
      <c r="MF33" s="34"/>
      <c r="MG33" s="34"/>
      <c r="MH33" s="34"/>
      <c r="MI33" s="34"/>
      <c r="MJ33" s="34"/>
      <c r="MK33" s="34"/>
      <c r="ML33" s="34"/>
      <c r="MM33" s="38"/>
      <c r="MN33" s="31">
        <f>データ!BT7</f>
        <v>73.5</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75</v>
      </c>
    </row>
    <row r="34" spans="1:393" ht="13.5" customHeight="1">
      <c r="A34" s="2"/>
      <c r="B34" s="14"/>
      <c r="D34" s="2"/>
      <c r="E34" s="2"/>
      <c r="F34" s="2"/>
      <c r="G34" s="28" t="s">
        <v>7</v>
      </c>
      <c r="H34" s="28"/>
      <c r="I34" s="28"/>
      <c r="J34" s="28"/>
      <c r="K34" s="28"/>
      <c r="L34" s="28"/>
      <c r="M34" s="28"/>
      <c r="N34" s="28"/>
      <c r="O34" s="28"/>
      <c r="P34" s="31" t="str">
        <f>データ!AN7</f>
        <v>-</v>
      </c>
      <c r="Q34" s="34"/>
      <c r="R34" s="34"/>
      <c r="S34" s="34"/>
      <c r="T34" s="34"/>
      <c r="U34" s="34"/>
      <c r="V34" s="34"/>
      <c r="W34" s="34"/>
      <c r="X34" s="34"/>
      <c r="Y34" s="34"/>
      <c r="Z34" s="34"/>
      <c r="AA34" s="34"/>
      <c r="AB34" s="34"/>
      <c r="AC34" s="34"/>
      <c r="AD34" s="38"/>
      <c r="AE34" s="31" t="str">
        <f>データ!AO7</f>
        <v>-</v>
      </c>
      <c r="AF34" s="34"/>
      <c r="AG34" s="34"/>
      <c r="AH34" s="34"/>
      <c r="AI34" s="34"/>
      <c r="AJ34" s="34"/>
      <c r="AK34" s="34"/>
      <c r="AL34" s="34"/>
      <c r="AM34" s="34"/>
      <c r="AN34" s="34"/>
      <c r="AO34" s="34"/>
      <c r="AP34" s="34"/>
      <c r="AQ34" s="34"/>
      <c r="AR34" s="34"/>
      <c r="AS34" s="38"/>
      <c r="AT34" s="31" t="str">
        <f>データ!AP7</f>
        <v>-</v>
      </c>
      <c r="AU34" s="34"/>
      <c r="AV34" s="34"/>
      <c r="AW34" s="34"/>
      <c r="AX34" s="34"/>
      <c r="AY34" s="34"/>
      <c r="AZ34" s="34"/>
      <c r="BA34" s="34"/>
      <c r="BB34" s="34"/>
      <c r="BC34" s="34"/>
      <c r="BD34" s="34"/>
      <c r="BE34" s="34"/>
      <c r="BF34" s="34"/>
      <c r="BG34" s="34"/>
      <c r="BH34" s="38"/>
      <c r="BI34" s="31">
        <f>データ!AQ7</f>
        <v>104.3</v>
      </c>
      <c r="BJ34" s="34"/>
      <c r="BK34" s="34"/>
      <c r="BL34" s="34"/>
      <c r="BM34" s="34"/>
      <c r="BN34" s="34"/>
      <c r="BO34" s="34"/>
      <c r="BP34" s="34"/>
      <c r="BQ34" s="34"/>
      <c r="BR34" s="34"/>
      <c r="BS34" s="34"/>
      <c r="BT34" s="34"/>
      <c r="BU34" s="34"/>
      <c r="BV34" s="34"/>
      <c r="BW34" s="38"/>
      <c r="BX34" s="31">
        <f>データ!AR7</f>
        <v>96.3</v>
      </c>
      <c r="BY34" s="34"/>
      <c r="BZ34" s="34"/>
      <c r="CA34" s="34"/>
      <c r="CB34" s="34"/>
      <c r="CC34" s="34"/>
      <c r="CD34" s="34"/>
      <c r="CE34" s="34"/>
      <c r="CF34" s="34"/>
      <c r="CG34" s="34"/>
      <c r="CH34" s="34"/>
      <c r="CI34" s="34"/>
      <c r="CJ34" s="34"/>
      <c r="CK34" s="34"/>
      <c r="CL34" s="38"/>
      <c r="CO34" s="2"/>
      <c r="CP34" s="2"/>
      <c r="CQ34" s="2"/>
      <c r="CR34" s="2"/>
      <c r="CS34" s="2"/>
      <c r="CT34" s="2"/>
      <c r="CU34" s="28" t="s">
        <v>7</v>
      </c>
      <c r="CV34" s="28"/>
      <c r="CW34" s="28"/>
      <c r="CX34" s="28"/>
      <c r="CY34" s="28"/>
      <c r="CZ34" s="28"/>
      <c r="DA34" s="28"/>
      <c r="DB34" s="28"/>
      <c r="DC34" s="28"/>
      <c r="DD34" s="31" t="str">
        <f>データ!AY7</f>
        <v>-</v>
      </c>
      <c r="DE34" s="34"/>
      <c r="DF34" s="34"/>
      <c r="DG34" s="34"/>
      <c r="DH34" s="34"/>
      <c r="DI34" s="34"/>
      <c r="DJ34" s="34"/>
      <c r="DK34" s="34"/>
      <c r="DL34" s="34"/>
      <c r="DM34" s="34"/>
      <c r="DN34" s="34"/>
      <c r="DO34" s="34"/>
      <c r="DP34" s="34"/>
      <c r="DQ34" s="34"/>
      <c r="DR34" s="38"/>
      <c r="DS34" s="31" t="str">
        <f>データ!AZ7</f>
        <v>-</v>
      </c>
      <c r="DT34" s="34"/>
      <c r="DU34" s="34"/>
      <c r="DV34" s="34"/>
      <c r="DW34" s="34"/>
      <c r="DX34" s="34"/>
      <c r="DY34" s="34"/>
      <c r="DZ34" s="34"/>
      <c r="EA34" s="34"/>
      <c r="EB34" s="34"/>
      <c r="EC34" s="34"/>
      <c r="ED34" s="34"/>
      <c r="EE34" s="34"/>
      <c r="EF34" s="34"/>
      <c r="EG34" s="38"/>
      <c r="EH34" s="31" t="str">
        <f>データ!BA7</f>
        <v>-</v>
      </c>
      <c r="EI34" s="34"/>
      <c r="EJ34" s="34"/>
      <c r="EK34" s="34"/>
      <c r="EL34" s="34"/>
      <c r="EM34" s="34"/>
      <c r="EN34" s="34"/>
      <c r="EO34" s="34"/>
      <c r="EP34" s="34"/>
      <c r="EQ34" s="34"/>
      <c r="ER34" s="34"/>
      <c r="ES34" s="34"/>
      <c r="ET34" s="34"/>
      <c r="EU34" s="34"/>
      <c r="EV34" s="38"/>
      <c r="EW34" s="31">
        <f>データ!BB7</f>
        <v>81.7</v>
      </c>
      <c r="EX34" s="34"/>
      <c r="EY34" s="34"/>
      <c r="EZ34" s="34"/>
      <c r="FA34" s="34"/>
      <c r="FB34" s="34"/>
      <c r="FC34" s="34"/>
      <c r="FD34" s="34"/>
      <c r="FE34" s="34"/>
      <c r="FF34" s="34"/>
      <c r="FG34" s="34"/>
      <c r="FH34" s="34"/>
      <c r="FI34" s="34"/>
      <c r="FJ34" s="34"/>
      <c r="FK34" s="38"/>
      <c r="FL34" s="31">
        <f>データ!BC7</f>
        <v>81</v>
      </c>
      <c r="FM34" s="34"/>
      <c r="FN34" s="34"/>
      <c r="FO34" s="34"/>
      <c r="FP34" s="34"/>
      <c r="FQ34" s="34"/>
      <c r="FR34" s="34"/>
      <c r="FS34" s="34"/>
      <c r="FT34" s="34"/>
      <c r="FU34" s="34"/>
      <c r="FV34" s="34"/>
      <c r="FW34" s="34"/>
      <c r="FX34" s="34"/>
      <c r="FY34" s="34"/>
      <c r="FZ34" s="38"/>
      <c r="GA34" s="2"/>
      <c r="GB34" s="2"/>
      <c r="GC34" s="2"/>
      <c r="GD34" s="2"/>
      <c r="GE34" s="2"/>
      <c r="GF34" s="2"/>
      <c r="GG34" s="2"/>
      <c r="GH34" s="2"/>
      <c r="GI34" s="28" t="s">
        <v>7</v>
      </c>
      <c r="GJ34" s="28"/>
      <c r="GK34" s="28"/>
      <c r="GL34" s="28"/>
      <c r="GM34" s="28"/>
      <c r="GN34" s="28"/>
      <c r="GO34" s="28"/>
      <c r="GP34" s="28"/>
      <c r="GQ34" s="28"/>
      <c r="GR34" s="31" t="str">
        <f>データ!BJ7</f>
        <v>-</v>
      </c>
      <c r="GS34" s="34"/>
      <c r="GT34" s="34"/>
      <c r="GU34" s="34"/>
      <c r="GV34" s="34"/>
      <c r="GW34" s="34"/>
      <c r="GX34" s="34"/>
      <c r="GY34" s="34"/>
      <c r="GZ34" s="34"/>
      <c r="HA34" s="34"/>
      <c r="HB34" s="34"/>
      <c r="HC34" s="34"/>
      <c r="HD34" s="34"/>
      <c r="HE34" s="34"/>
      <c r="HF34" s="38"/>
      <c r="HG34" s="31" t="str">
        <f>データ!BK7</f>
        <v>-</v>
      </c>
      <c r="HH34" s="34"/>
      <c r="HI34" s="34"/>
      <c r="HJ34" s="34"/>
      <c r="HK34" s="34"/>
      <c r="HL34" s="34"/>
      <c r="HM34" s="34"/>
      <c r="HN34" s="34"/>
      <c r="HO34" s="34"/>
      <c r="HP34" s="34"/>
      <c r="HQ34" s="34"/>
      <c r="HR34" s="34"/>
      <c r="HS34" s="34"/>
      <c r="HT34" s="34"/>
      <c r="HU34" s="38"/>
      <c r="HV34" s="31" t="str">
        <f>データ!BL7</f>
        <v>-</v>
      </c>
      <c r="HW34" s="34"/>
      <c r="HX34" s="34"/>
      <c r="HY34" s="34"/>
      <c r="HZ34" s="34"/>
      <c r="IA34" s="34"/>
      <c r="IB34" s="34"/>
      <c r="IC34" s="34"/>
      <c r="ID34" s="34"/>
      <c r="IE34" s="34"/>
      <c r="IF34" s="34"/>
      <c r="IG34" s="34"/>
      <c r="IH34" s="34"/>
      <c r="II34" s="34"/>
      <c r="IJ34" s="38"/>
      <c r="IK34" s="31">
        <f>データ!BM7</f>
        <v>78.099999999999994</v>
      </c>
      <c r="IL34" s="34"/>
      <c r="IM34" s="34"/>
      <c r="IN34" s="34"/>
      <c r="IO34" s="34"/>
      <c r="IP34" s="34"/>
      <c r="IQ34" s="34"/>
      <c r="IR34" s="34"/>
      <c r="IS34" s="34"/>
      <c r="IT34" s="34"/>
      <c r="IU34" s="34"/>
      <c r="IV34" s="34"/>
      <c r="IW34" s="34"/>
      <c r="IX34" s="34"/>
      <c r="IY34" s="38"/>
      <c r="IZ34" s="31">
        <f>データ!BN7</f>
        <v>77.5</v>
      </c>
      <c r="JA34" s="34"/>
      <c r="JB34" s="34"/>
      <c r="JC34" s="34"/>
      <c r="JD34" s="34"/>
      <c r="JE34" s="34"/>
      <c r="JF34" s="34"/>
      <c r="JG34" s="34"/>
      <c r="JH34" s="34"/>
      <c r="JI34" s="34"/>
      <c r="JJ34" s="34"/>
      <c r="JK34" s="34"/>
      <c r="JL34" s="34"/>
      <c r="JM34" s="34"/>
      <c r="JN34" s="38"/>
      <c r="JO34" s="2"/>
      <c r="JP34" s="2"/>
      <c r="JQ34" s="2"/>
      <c r="JR34" s="2"/>
      <c r="JS34" s="2"/>
      <c r="JT34" s="2"/>
      <c r="JU34" s="2"/>
      <c r="JV34" s="2"/>
      <c r="JW34" s="28" t="s">
        <v>7</v>
      </c>
      <c r="JX34" s="28"/>
      <c r="JY34" s="28"/>
      <c r="JZ34" s="28"/>
      <c r="KA34" s="28"/>
      <c r="KB34" s="28"/>
      <c r="KC34" s="28"/>
      <c r="KD34" s="28"/>
      <c r="KE34" s="28"/>
      <c r="KF34" s="31" t="str">
        <f>データ!BU7</f>
        <v>-</v>
      </c>
      <c r="KG34" s="34"/>
      <c r="KH34" s="34"/>
      <c r="KI34" s="34"/>
      <c r="KJ34" s="34"/>
      <c r="KK34" s="34"/>
      <c r="KL34" s="34"/>
      <c r="KM34" s="34"/>
      <c r="KN34" s="34"/>
      <c r="KO34" s="34"/>
      <c r="KP34" s="34"/>
      <c r="KQ34" s="34"/>
      <c r="KR34" s="34"/>
      <c r="KS34" s="34"/>
      <c r="KT34" s="38"/>
      <c r="KU34" s="31" t="str">
        <f>データ!BV7</f>
        <v>-</v>
      </c>
      <c r="KV34" s="34"/>
      <c r="KW34" s="34"/>
      <c r="KX34" s="34"/>
      <c r="KY34" s="34"/>
      <c r="KZ34" s="34"/>
      <c r="LA34" s="34"/>
      <c r="LB34" s="34"/>
      <c r="LC34" s="34"/>
      <c r="LD34" s="34"/>
      <c r="LE34" s="34"/>
      <c r="LF34" s="34"/>
      <c r="LG34" s="34"/>
      <c r="LH34" s="34"/>
      <c r="LI34" s="38"/>
      <c r="LJ34" s="31" t="str">
        <f>データ!BW7</f>
        <v>-</v>
      </c>
      <c r="LK34" s="34"/>
      <c r="LL34" s="34"/>
      <c r="LM34" s="34"/>
      <c r="LN34" s="34"/>
      <c r="LO34" s="34"/>
      <c r="LP34" s="34"/>
      <c r="LQ34" s="34"/>
      <c r="LR34" s="34"/>
      <c r="LS34" s="34"/>
      <c r="LT34" s="34"/>
      <c r="LU34" s="34"/>
      <c r="LV34" s="34"/>
      <c r="LW34" s="34"/>
      <c r="LX34" s="38"/>
      <c r="LY34" s="31">
        <f>データ!BX7</f>
        <v>63.3</v>
      </c>
      <c r="LZ34" s="34"/>
      <c r="MA34" s="34"/>
      <c r="MB34" s="34"/>
      <c r="MC34" s="34"/>
      <c r="MD34" s="34"/>
      <c r="ME34" s="34"/>
      <c r="MF34" s="34"/>
      <c r="MG34" s="34"/>
      <c r="MH34" s="34"/>
      <c r="MI34" s="34"/>
      <c r="MJ34" s="34"/>
      <c r="MK34" s="34"/>
      <c r="ML34" s="34"/>
      <c r="MM34" s="38"/>
      <c r="MN34" s="31">
        <f>データ!BY7</f>
        <v>64.7</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78</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11</v>
      </c>
      <c r="NK35" s="60"/>
      <c r="NL35" s="60"/>
      <c r="NM35" s="60"/>
      <c r="NN35" s="60"/>
      <c r="NO35" s="60"/>
      <c r="NP35" s="60"/>
      <c r="NQ35" s="60"/>
      <c r="NR35" s="60"/>
      <c r="NS35" s="60"/>
      <c r="NT35" s="60"/>
      <c r="NU35" s="60"/>
      <c r="NV35" s="60"/>
      <c r="NW35" s="60"/>
      <c r="NX35" s="60"/>
      <c r="OC35" s="36" t="s">
        <v>79</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10</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81</v>
      </c>
      <c r="NK37" s="83"/>
      <c r="NL37" s="83"/>
      <c r="NM37" s="83"/>
      <c r="NN37" s="83"/>
      <c r="NO37" s="83"/>
      <c r="NP37" s="83"/>
      <c r="NQ37" s="83"/>
      <c r="NR37" s="83"/>
      <c r="NS37" s="83"/>
      <c r="NT37" s="83"/>
      <c r="NU37" s="83"/>
      <c r="NV37" s="83"/>
      <c r="NW37" s="83"/>
      <c r="NX37" s="108"/>
      <c r="OC37" s="36" t="s">
        <v>82</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83</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13</v>
      </c>
      <c r="NK39" s="81"/>
      <c r="NL39" s="81"/>
      <c r="NM39" s="81"/>
      <c r="NN39" s="81"/>
      <c r="NO39" s="81"/>
      <c r="NP39" s="81"/>
      <c r="NQ39" s="81"/>
      <c r="NR39" s="81"/>
      <c r="NS39" s="81"/>
      <c r="NT39" s="81"/>
      <c r="NU39" s="81"/>
      <c r="NV39" s="81"/>
      <c r="NW39" s="81"/>
      <c r="NX39" s="106"/>
      <c r="OC39" s="36" t="s">
        <v>84</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85</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64</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88</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89</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90</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91</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92</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97</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98</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99</v>
      </c>
      <c r="NK52" s="83"/>
      <c r="NL52" s="83"/>
      <c r="NM52" s="83"/>
      <c r="NN52" s="83"/>
      <c r="NO52" s="83"/>
      <c r="NP52" s="83"/>
      <c r="NQ52" s="83"/>
      <c r="NR52" s="83"/>
      <c r="NS52" s="83"/>
      <c r="NT52" s="83"/>
      <c r="NU52" s="83"/>
      <c r="NV52" s="83"/>
      <c r="NW52" s="83"/>
      <c r="NX52" s="108"/>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103</v>
      </c>
    </row>
    <row r="54" spans="1:393" ht="13.5" customHeight="1">
      <c r="A54" s="2"/>
      <c r="B54" s="14"/>
      <c r="C54" s="2"/>
      <c r="D54" s="2"/>
      <c r="E54" s="2"/>
      <c r="F54" s="2"/>
      <c r="G54" s="27"/>
      <c r="H54" s="27"/>
      <c r="I54" s="27"/>
      <c r="J54" s="27"/>
      <c r="K54" s="27"/>
      <c r="L54" s="27"/>
      <c r="M54" s="27"/>
      <c r="N54" s="27"/>
      <c r="O54" s="27"/>
      <c r="P54" s="30" t="str">
        <f>データ!$B$11</f>
        <v>R01</v>
      </c>
      <c r="Q54" s="33"/>
      <c r="R54" s="33"/>
      <c r="S54" s="33"/>
      <c r="T54" s="33"/>
      <c r="U54" s="33"/>
      <c r="V54" s="33"/>
      <c r="W54" s="33"/>
      <c r="X54" s="33"/>
      <c r="Y54" s="33"/>
      <c r="Z54" s="33"/>
      <c r="AA54" s="33"/>
      <c r="AB54" s="33"/>
      <c r="AC54" s="33"/>
      <c r="AD54" s="37"/>
      <c r="AE54" s="30" t="str">
        <f>データ!$C$11</f>
        <v>R02</v>
      </c>
      <c r="AF54" s="33"/>
      <c r="AG54" s="33"/>
      <c r="AH54" s="33"/>
      <c r="AI54" s="33"/>
      <c r="AJ54" s="33"/>
      <c r="AK54" s="33"/>
      <c r="AL54" s="33"/>
      <c r="AM54" s="33"/>
      <c r="AN54" s="33"/>
      <c r="AO54" s="33"/>
      <c r="AP54" s="33"/>
      <c r="AQ54" s="33"/>
      <c r="AR54" s="33"/>
      <c r="AS54" s="37"/>
      <c r="AT54" s="30" t="str">
        <f>データ!$D$11</f>
        <v>R03</v>
      </c>
      <c r="AU54" s="33"/>
      <c r="AV54" s="33"/>
      <c r="AW54" s="33"/>
      <c r="AX54" s="33"/>
      <c r="AY54" s="33"/>
      <c r="AZ54" s="33"/>
      <c r="BA54" s="33"/>
      <c r="BB54" s="33"/>
      <c r="BC54" s="33"/>
      <c r="BD54" s="33"/>
      <c r="BE54" s="33"/>
      <c r="BF54" s="33"/>
      <c r="BG54" s="33"/>
      <c r="BH54" s="37"/>
      <c r="BI54" s="30" t="str">
        <f>データ!$E$11</f>
        <v>R04</v>
      </c>
      <c r="BJ54" s="33"/>
      <c r="BK54" s="33"/>
      <c r="BL54" s="33"/>
      <c r="BM54" s="33"/>
      <c r="BN54" s="33"/>
      <c r="BO54" s="33"/>
      <c r="BP54" s="33"/>
      <c r="BQ54" s="33"/>
      <c r="BR54" s="33"/>
      <c r="BS54" s="33"/>
      <c r="BT54" s="33"/>
      <c r="BU54" s="33"/>
      <c r="BV54" s="33"/>
      <c r="BW54" s="37"/>
      <c r="BX54" s="30" t="str">
        <f>データ!$F$11</f>
        <v>R05</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R01</v>
      </c>
      <c r="DE54" s="33"/>
      <c r="DF54" s="33"/>
      <c r="DG54" s="33"/>
      <c r="DH54" s="33"/>
      <c r="DI54" s="33"/>
      <c r="DJ54" s="33"/>
      <c r="DK54" s="33"/>
      <c r="DL54" s="33"/>
      <c r="DM54" s="33"/>
      <c r="DN54" s="33"/>
      <c r="DO54" s="33"/>
      <c r="DP54" s="33"/>
      <c r="DQ54" s="33"/>
      <c r="DR54" s="37"/>
      <c r="DS54" s="30" t="str">
        <f>データ!$C$11</f>
        <v>R02</v>
      </c>
      <c r="DT54" s="33"/>
      <c r="DU54" s="33"/>
      <c r="DV54" s="33"/>
      <c r="DW54" s="33"/>
      <c r="DX54" s="33"/>
      <c r="DY54" s="33"/>
      <c r="DZ54" s="33"/>
      <c r="EA54" s="33"/>
      <c r="EB54" s="33"/>
      <c r="EC54" s="33"/>
      <c r="ED54" s="33"/>
      <c r="EE54" s="33"/>
      <c r="EF54" s="33"/>
      <c r="EG54" s="37"/>
      <c r="EH54" s="30" t="str">
        <f>データ!$D$11</f>
        <v>R03</v>
      </c>
      <c r="EI54" s="33"/>
      <c r="EJ54" s="33"/>
      <c r="EK54" s="33"/>
      <c r="EL54" s="33"/>
      <c r="EM54" s="33"/>
      <c r="EN54" s="33"/>
      <c r="EO54" s="33"/>
      <c r="EP54" s="33"/>
      <c r="EQ54" s="33"/>
      <c r="ER54" s="33"/>
      <c r="ES54" s="33"/>
      <c r="ET54" s="33"/>
      <c r="EU54" s="33"/>
      <c r="EV54" s="37"/>
      <c r="EW54" s="30" t="str">
        <f>データ!$E$11</f>
        <v>R04</v>
      </c>
      <c r="EX54" s="33"/>
      <c r="EY54" s="33"/>
      <c r="EZ54" s="33"/>
      <c r="FA54" s="33"/>
      <c r="FB54" s="33"/>
      <c r="FC54" s="33"/>
      <c r="FD54" s="33"/>
      <c r="FE54" s="33"/>
      <c r="FF54" s="33"/>
      <c r="FG54" s="33"/>
      <c r="FH54" s="33"/>
      <c r="FI54" s="33"/>
      <c r="FJ54" s="33"/>
      <c r="FK54" s="37"/>
      <c r="FL54" s="30" t="str">
        <f>データ!$F$11</f>
        <v>R05</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R01</v>
      </c>
      <c r="GS54" s="33"/>
      <c r="GT54" s="33"/>
      <c r="GU54" s="33"/>
      <c r="GV54" s="33"/>
      <c r="GW54" s="33"/>
      <c r="GX54" s="33"/>
      <c r="GY54" s="33"/>
      <c r="GZ54" s="33"/>
      <c r="HA54" s="33"/>
      <c r="HB54" s="33"/>
      <c r="HC54" s="33"/>
      <c r="HD54" s="33"/>
      <c r="HE54" s="33"/>
      <c r="HF54" s="37"/>
      <c r="HG54" s="30" t="str">
        <f>データ!$C$11</f>
        <v>R02</v>
      </c>
      <c r="HH54" s="33"/>
      <c r="HI54" s="33"/>
      <c r="HJ54" s="33"/>
      <c r="HK54" s="33"/>
      <c r="HL54" s="33"/>
      <c r="HM54" s="33"/>
      <c r="HN54" s="33"/>
      <c r="HO54" s="33"/>
      <c r="HP54" s="33"/>
      <c r="HQ54" s="33"/>
      <c r="HR54" s="33"/>
      <c r="HS54" s="33"/>
      <c r="HT54" s="33"/>
      <c r="HU54" s="37"/>
      <c r="HV54" s="30" t="str">
        <f>データ!$D$11</f>
        <v>R03</v>
      </c>
      <c r="HW54" s="33"/>
      <c r="HX54" s="33"/>
      <c r="HY54" s="33"/>
      <c r="HZ54" s="33"/>
      <c r="IA54" s="33"/>
      <c r="IB54" s="33"/>
      <c r="IC54" s="33"/>
      <c r="ID54" s="33"/>
      <c r="IE54" s="33"/>
      <c r="IF54" s="33"/>
      <c r="IG54" s="33"/>
      <c r="IH54" s="33"/>
      <c r="II54" s="33"/>
      <c r="IJ54" s="37"/>
      <c r="IK54" s="30" t="str">
        <f>データ!$E$11</f>
        <v>R04</v>
      </c>
      <c r="IL54" s="33"/>
      <c r="IM54" s="33"/>
      <c r="IN54" s="33"/>
      <c r="IO54" s="33"/>
      <c r="IP54" s="33"/>
      <c r="IQ54" s="33"/>
      <c r="IR54" s="33"/>
      <c r="IS54" s="33"/>
      <c r="IT54" s="33"/>
      <c r="IU54" s="33"/>
      <c r="IV54" s="33"/>
      <c r="IW54" s="33"/>
      <c r="IX54" s="33"/>
      <c r="IY54" s="37"/>
      <c r="IZ54" s="30" t="str">
        <f>データ!$F$11</f>
        <v>R05</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R01</v>
      </c>
      <c r="KG54" s="33"/>
      <c r="KH54" s="33"/>
      <c r="KI54" s="33"/>
      <c r="KJ54" s="33"/>
      <c r="KK54" s="33"/>
      <c r="KL54" s="33"/>
      <c r="KM54" s="33"/>
      <c r="KN54" s="33"/>
      <c r="KO54" s="33"/>
      <c r="KP54" s="33"/>
      <c r="KQ54" s="33"/>
      <c r="KR54" s="33"/>
      <c r="KS54" s="33"/>
      <c r="KT54" s="37"/>
      <c r="KU54" s="30" t="str">
        <f>データ!$C$11</f>
        <v>R02</v>
      </c>
      <c r="KV54" s="33"/>
      <c r="KW54" s="33"/>
      <c r="KX54" s="33"/>
      <c r="KY54" s="33"/>
      <c r="KZ54" s="33"/>
      <c r="LA54" s="33"/>
      <c r="LB54" s="33"/>
      <c r="LC54" s="33"/>
      <c r="LD54" s="33"/>
      <c r="LE54" s="33"/>
      <c r="LF54" s="33"/>
      <c r="LG54" s="33"/>
      <c r="LH54" s="33"/>
      <c r="LI54" s="37"/>
      <c r="LJ54" s="30" t="str">
        <f>データ!$D$11</f>
        <v>R03</v>
      </c>
      <c r="LK54" s="33"/>
      <c r="LL54" s="33"/>
      <c r="LM54" s="33"/>
      <c r="LN54" s="33"/>
      <c r="LO54" s="33"/>
      <c r="LP54" s="33"/>
      <c r="LQ54" s="33"/>
      <c r="LR54" s="33"/>
      <c r="LS54" s="33"/>
      <c r="LT54" s="33"/>
      <c r="LU54" s="33"/>
      <c r="LV54" s="33"/>
      <c r="LW54" s="33"/>
      <c r="LX54" s="37"/>
      <c r="LY54" s="30" t="str">
        <f>データ!$E$11</f>
        <v>R04</v>
      </c>
      <c r="LZ54" s="33"/>
      <c r="MA54" s="33"/>
      <c r="MB54" s="33"/>
      <c r="MC54" s="33"/>
      <c r="MD54" s="33"/>
      <c r="ME54" s="33"/>
      <c r="MF54" s="33"/>
      <c r="MG54" s="33"/>
      <c r="MH54" s="33"/>
      <c r="MI54" s="33"/>
      <c r="MJ54" s="33"/>
      <c r="MK54" s="33"/>
      <c r="ML54" s="33"/>
      <c r="MM54" s="37"/>
      <c r="MN54" s="30" t="str">
        <f>データ!$F$11</f>
        <v>R05</v>
      </c>
      <c r="MO54" s="33"/>
      <c r="MP54" s="33"/>
      <c r="MQ54" s="33"/>
      <c r="MR54" s="33"/>
      <c r="MS54" s="33"/>
      <c r="MT54" s="33"/>
      <c r="MU54" s="33"/>
      <c r="MV54" s="33"/>
      <c r="MW54" s="33"/>
      <c r="MX54" s="33"/>
      <c r="MY54" s="33"/>
      <c r="MZ54" s="33"/>
      <c r="NA54" s="33"/>
      <c r="NB54" s="37"/>
      <c r="NC54" s="2"/>
      <c r="ND54" s="2"/>
      <c r="NE54" s="2"/>
      <c r="NF54" s="2"/>
      <c r="NG54" s="2"/>
      <c r="NH54" s="4"/>
      <c r="NI54" s="2"/>
      <c r="NJ54" s="67" t="s">
        <v>179</v>
      </c>
      <c r="NK54" s="81"/>
      <c r="NL54" s="81"/>
      <c r="NM54" s="81"/>
      <c r="NN54" s="81"/>
      <c r="NO54" s="81"/>
      <c r="NP54" s="81"/>
      <c r="NQ54" s="81"/>
      <c r="NR54" s="81"/>
      <c r="NS54" s="81"/>
      <c r="NT54" s="81"/>
      <c r="NU54" s="81"/>
      <c r="NV54" s="81"/>
      <c r="NW54" s="81"/>
      <c r="NX54" s="106"/>
      <c r="OC54" s="36" t="s">
        <v>68</v>
      </c>
    </row>
    <row r="55" spans="1:393" ht="13.5" customHeight="1">
      <c r="A55" s="2"/>
      <c r="B55" s="14"/>
      <c r="C55" s="2"/>
      <c r="D55" s="2"/>
      <c r="E55" s="2"/>
      <c r="F55" s="2"/>
      <c r="G55" s="28" t="s">
        <v>74</v>
      </c>
      <c r="H55" s="28"/>
      <c r="I55" s="28"/>
      <c r="J55" s="28"/>
      <c r="K55" s="28"/>
      <c r="L55" s="28"/>
      <c r="M55" s="28"/>
      <c r="N55" s="28"/>
      <c r="O55" s="28"/>
      <c r="P55" s="32" t="str">
        <f>データ!CA7</f>
        <v>-</v>
      </c>
      <c r="Q55" s="35"/>
      <c r="R55" s="35"/>
      <c r="S55" s="35"/>
      <c r="T55" s="35"/>
      <c r="U55" s="35"/>
      <c r="V55" s="35"/>
      <c r="W55" s="35"/>
      <c r="X55" s="35"/>
      <c r="Y55" s="35"/>
      <c r="Z55" s="35"/>
      <c r="AA55" s="35"/>
      <c r="AB55" s="35"/>
      <c r="AC55" s="35"/>
      <c r="AD55" s="39"/>
      <c r="AE55" s="32" t="str">
        <f>データ!CB7</f>
        <v>-</v>
      </c>
      <c r="AF55" s="35"/>
      <c r="AG55" s="35"/>
      <c r="AH55" s="35"/>
      <c r="AI55" s="35"/>
      <c r="AJ55" s="35"/>
      <c r="AK55" s="35"/>
      <c r="AL55" s="35"/>
      <c r="AM55" s="35"/>
      <c r="AN55" s="35"/>
      <c r="AO55" s="35"/>
      <c r="AP55" s="35"/>
      <c r="AQ55" s="35"/>
      <c r="AR55" s="35"/>
      <c r="AS55" s="39"/>
      <c r="AT55" s="32" t="str">
        <f>データ!CC7</f>
        <v>-</v>
      </c>
      <c r="AU55" s="35"/>
      <c r="AV55" s="35"/>
      <c r="AW55" s="35"/>
      <c r="AX55" s="35"/>
      <c r="AY55" s="35"/>
      <c r="AZ55" s="35"/>
      <c r="BA55" s="35"/>
      <c r="BB55" s="35"/>
      <c r="BC55" s="35"/>
      <c r="BD55" s="35"/>
      <c r="BE55" s="35"/>
      <c r="BF55" s="35"/>
      <c r="BG55" s="35"/>
      <c r="BH55" s="39"/>
      <c r="BI55" s="32">
        <f>データ!CD7</f>
        <v>68209</v>
      </c>
      <c r="BJ55" s="35"/>
      <c r="BK55" s="35"/>
      <c r="BL55" s="35"/>
      <c r="BM55" s="35"/>
      <c r="BN55" s="35"/>
      <c r="BO55" s="35"/>
      <c r="BP55" s="35"/>
      <c r="BQ55" s="35"/>
      <c r="BR55" s="35"/>
      <c r="BS55" s="35"/>
      <c r="BT55" s="35"/>
      <c r="BU55" s="35"/>
      <c r="BV55" s="35"/>
      <c r="BW55" s="39"/>
      <c r="BX55" s="32">
        <f>データ!CE7</f>
        <v>70716</v>
      </c>
      <c r="BY55" s="35"/>
      <c r="BZ55" s="35"/>
      <c r="CA55" s="35"/>
      <c r="CB55" s="35"/>
      <c r="CC55" s="35"/>
      <c r="CD55" s="35"/>
      <c r="CE55" s="35"/>
      <c r="CF55" s="35"/>
      <c r="CG55" s="35"/>
      <c r="CH55" s="35"/>
      <c r="CI55" s="35"/>
      <c r="CJ55" s="35"/>
      <c r="CK55" s="35"/>
      <c r="CL55" s="39"/>
      <c r="CO55" s="2"/>
      <c r="CP55" s="2"/>
      <c r="CQ55" s="2"/>
      <c r="CR55" s="2"/>
      <c r="CS55" s="2"/>
      <c r="CT55" s="2"/>
      <c r="CU55" s="28" t="s">
        <v>74</v>
      </c>
      <c r="CV55" s="28"/>
      <c r="CW55" s="28"/>
      <c r="CX55" s="28"/>
      <c r="CY55" s="28"/>
      <c r="CZ55" s="28"/>
      <c r="DA55" s="28"/>
      <c r="DB55" s="28"/>
      <c r="DC55" s="28"/>
      <c r="DD55" s="32" t="str">
        <f>データ!CL7</f>
        <v>-</v>
      </c>
      <c r="DE55" s="35"/>
      <c r="DF55" s="35"/>
      <c r="DG55" s="35"/>
      <c r="DH55" s="35"/>
      <c r="DI55" s="35"/>
      <c r="DJ55" s="35"/>
      <c r="DK55" s="35"/>
      <c r="DL55" s="35"/>
      <c r="DM55" s="35"/>
      <c r="DN55" s="35"/>
      <c r="DO55" s="35"/>
      <c r="DP55" s="35"/>
      <c r="DQ55" s="35"/>
      <c r="DR55" s="39"/>
      <c r="DS55" s="32" t="str">
        <f>データ!CM7</f>
        <v>-</v>
      </c>
      <c r="DT55" s="35"/>
      <c r="DU55" s="35"/>
      <c r="DV55" s="35"/>
      <c r="DW55" s="35"/>
      <c r="DX55" s="35"/>
      <c r="DY55" s="35"/>
      <c r="DZ55" s="35"/>
      <c r="EA55" s="35"/>
      <c r="EB55" s="35"/>
      <c r="EC55" s="35"/>
      <c r="ED55" s="35"/>
      <c r="EE55" s="35"/>
      <c r="EF55" s="35"/>
      <c r="EG55" s="39"/>
      <c r="EH55" s="32" t="str">
        <f>データ!CN7</f>
        <v>-</v>
      </c>
      <c r="EI55" s="35"/>
      <c r="EJ55" s="35"/>
      <c r="EK55" s="35"/>
      <c r="EL55" s="35"/>
      <c r="EM55" s="35"/>
      <c r="EN55" s="35"/>
      <c r="EO55" s="35"/>
      <c r="EP55" s="35"/>
      <c r="EQ55" s="35"/>
      <c r="ER55" s="35"/>
      <c r="ES55" s="35"/>
      <c r="ET55" s="35"/>
      <c r="EU55" s="35"/>
      <c r="EV55" s="39"/>
      <c r="EW55" s="32">
        <f>データ!CO7</f>
        <v>9576</v>
      </c>
      <c r="EX55" s="35"/>
      <c r="EY55" s="35"/>
      <c r="EZ55" s="35"/>
      <c r="FA55" s="35"/>
      <c r="FB55" s="35"/>
      <c r="FC55" s="35"/>
      <c r="FD55" s="35"/>
      <c r="FE55" s="35"/>
      <c r="FF55" s="35"/>
      <c r="FG55" s="35"/>
      <c r="FH55" s="35"/>
      <c r="FI55" s="35"/>
      <c r="FJ55" s="35"/>
      <c r="FK55" s="39"/>
      <c r="FL55" s="32">
        <f>データ!CP7</f>
        <v>9146</v>
      </c>
      <c r="FM55" s="35"/>
      <c r="FN55" s="35"/>
      <c r="FO55" s="35"/>
      <c r="FP55" s="35"/>
      <c r="FQ55" s="35"/>
      <c r="FR55" s="35"/>
      <c r="FS55" s="35"/>
      <c r="FT55" s="35"/>
      <c r="FU55" s="35"/>
      <c r="FV55" s="35"/>
      <c r="FW55" s="35"/>
      <c r="FX55" s="35"/>
      <c r="FY55" s="35"/>
      <c r="FZ55" s="39"/>
      <c r="GA55" s="2"/>
      <c r="GB55" s="2"/>
      <c r="GC55" s="2"/>
      <c r="GD55" s="2"/>
      <c r="GE55" s="2"/>
      <c r="GF55" s="2"/>
      <c r="GG55" s="2"/>
      <c r="GH55" s="2"/>
      <c r="GI55" s="28" t="s">
        <v>74</v>
      </c>
      <c r="GJ55" s="28"/>
      <c r="GK55" s="28"/>
      <c r="GL55" s="28"/>
      <c r="GM55" s="28"/>
      <c r="GN55" s="28"/>
      <c r="GO55" s="28"/>
      <c r="GP55" s="28"/>
      <c r="GQ55" s="28"/>
      <c r="GR55" s="31" t="str">
        <f>データ!CW7</f>
        <v>-</v>
      </c>
      <c r="GS55" s="34"/>
      <c r="GT55" s="34"/>
      <c r="GU55" s="34"/>
      <c r="GV55" s="34"/>
      <c r="GW55" s="34"/>
      <c r="GX55" s="34"/>
      <c r="GY55" s="34"/>
      <c r="GZ55" s="34"/>
      <c r="HA55" s="34"/>
      <c r="HB55" s="34"/>
      <c r="HC55" s="34"/>
      <c r="HD55" s="34"/>
      <c r="HE55" s="34"/>
      <c r="HF55" s="38"/>
      <c r="HG55" s="31" t="str">
        <f>データ!CX7</f>
        <v>-</v>
      </c>
      <c r="HH55" s="34"/>
      <c r="HI55" s="34"/>
      <c r="HJ55" s="34"/>
      <c r="HK55" s="34"/>
      <c r="HL55" s="34"/>
      <c r="HM55" s="34"/>
      <c r="HN55" s="34"/>
      <c r="HO55" s="34"/>
      <c r="HP55" s="34"/>
      <c r="HQ55" s="34"/>
      <c r="HR55" s="34"/>
      <c r="HS55" s="34"/>
      <c r="HT55" s="34"/>
      <c r="HU55" s="38"/>
      <c r="HV55" s="31" t="str">
        <f>データ!CY7</f>
        <v>-</v>
      </c>
      <c r="HW55" s="34"/>
      <c r="HX55" s="34"/>
      <c r="HY55" s="34"/>
      <c r="HZ55" s="34"/>
      <c r="IA55" s="34"/>
      <c r="IB55" s="34"/>
      <c r="IC55" s="34"/>
      <c r="ID55" s="34"/>
      <c r="IE55" s="34"/>
      <c r="IF55" s="34"/>
      <c r="IG55" s="34"/>
      <c r="IH55" s="34"/>
      <c r="II55" s="34"/>
      <c r="IJ55" s="38"/>
      <c r="IK55" s="31">
        <f>データ!CZ7</f>
        <v>50.2</v>
      </c>
      <c r="IL55" s="34"/>
      <c r="IM55" s="34"/>
      <c r="IN55" s="34"/>
      <c r="IO55" s="34"/>
      <c r="IP55" s="34"/>
      <c r="IQ55" s="34"/>
      <c r="IR55" s="34"/>
      <c r="IS55" s="34"/>
      <c r="IT55" s="34"/>
      <c r="IU55" s="34"/>
      <c r="IV55" s="34"/>
      <c r="IW55" s="34"/>
      <c r="IX55" s="34"/>
      <c r="IY55" s="38"/>
      <c r="IZ55" s="31">
        <f>データ!DA7</f>
        <v>56.9</v>
      </c>
      <c r="JA55" s="34"/>
      <c r="JB55" s="34"/>
      <c r="JC55" s="34"/>
      <c r="JD55" s="34"/>
      <c r="JE55" s="34"/>
      <c r="JF55" s="34"/>
      <c r="JG55" s="34"/>
      <c r="JH55" s="34"/>
      <c r="JI55" s="34"/>
      <c r="JJ55" s="34"/>
      <c r="JK55" s="34"/>
      <c r="JL55" s="34"/>
      <c r="JM55" s="34"/>
      <c r="JN55" s="38"/>
      <c r="JO55" s="2"/>
      <c r="JP55" s="2"/>
      <c r="JQ55" s="2"/>
      <c r="JR55" s="2"/>
      <c r="JS55" s="2"/>
      <c r="JT55" s="2"/>
      <c r="JU55" s="2"/>
      <c r="JV55" s="2"/>
      <c r="JW55" s="28" t="s">
        <v>74</v>
      </c>
      <c r="JX55" s="28"/>
      <c r="JY55" s="28"/>
      <c r="JZ55" s="28"/>
      <c r="KA55" s="28"/>
      <c r="KB55" s="28"/>
      <c r="KC55" s="28"/>
      <c r="KD55" s="28"/>
      <c r="KE55" s="28"/>
      <c r="KF55" s="31" t="str">
        <f>データ!DH7</f>
        <v>-</v>
      </c>
      <c r="KG55" s="34"/>
      <c r="KH55" s="34"/>
      <c r="KI55" s="34"/>
      <c r="KJ55" s="34"/>
      <c r="KK55" s="34"/>
      <c r="KL55" s="34"/>
      <c r="KM55" s="34"/>
      <c r="KN55" s="34"/>
      <c r="KO55" s="34"/>
      <c r="KP55" s="34"/>
      <c r="KQ55" s="34"/>
      <c r="KR55" s="34"/>
      <c r="KS55" s="34"/>
      <c r="KT55" s="38"/>
      <c r="KU55" s="31" t="str">
        <f>データ!DI7</f>
        <v>-</v>
      </c>
      <c r="KV55" s="34"/>
      <c r="KW55" s="34"/>
      <c r="KX55" s="34"/>
      <c r="KY55" s="34"/>
      <c r="KZ55" s="34"/>
      <c r="LA55" s="34"/>
      <c r="LB55" s="34"/>
      <c r="LC55" s="34"/>
      <c r="LD55" s="34"/>
      <c r="LE55" s="34"/>
      <c r="LF55" s="34"/>
      <c r="LG55" s="34"/>
      <c r="LH55" s="34"/>
      <c r="LI55" s="38"/>
      <c r="LJ55" s="31" t="str">
        <f>データ!DJ7</f>
        <v>-</v>
      </c>
      <c r="LK55" s="34"/>
      <c r="LL55" s="34"/>
      <c r="LM55" s="34"/>
      <c r="LN55" s="34"/>
      <c r="LO55" s="34"/>
      <c r="LP55" s="34"/>
      <c r="LQ55" s="34"/>
      <c r="LR55" s="34"/>
      <c r="LS55" s="34"/>
      <c r="LT55" s="34"/>
      <c r="LU55" s="34"/>
      <c r="LV55" s="34"/>
      <c r="LW55" s="34"/>
      <c r="LX55" s="38"/>
      <c r="LY55" s="31">
        <f>データ!DK7</f>
        <v>21.4</v>
      </c>
      <c r="LZ55" s="34"/>
      <c r="MA55" s="34"/>
      <c r="MB55" s="34"/>
      <c r="MC55" s="34"/>
      <c r="MD55" s="34"/>
      <c r="ME55" s="34"/>
      <c r="MF55" s="34"/>
      <c r="MG55" s="34"/>
      <c r="MH55" s="34"/>
      <c r="MI55" s="34"/>
      <c r="MJ55" s="34"/>
      <c r="MK55" s="34"/>
      <c r="ML55" s="34"/>
      <c r="MM55" s="38"/>
      <c r="MN55" s="31">
        <f>データ!DL7</f>
        <v>22.7</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104</v>
      </c>
    </row>
    <row r="56" spans="1:393" ht="13.5" customHeight="1">
      <c r="A56" s="2"/>
      <c r="B56" s="14"/>
      <c r="C56" s="2"/>
      <c r="D56" s="2"/>
      <c r="E56" s="2"/>
      <c r="F56" s="2"/>
      <c r="G56" s="28" t="s">
        <v>7</v>
      </c>
      <c r="H56" s="28"/>
      <c r="I56" s="28"/>
      <c r="J56" s="28"/>
      <c r="K56" s="28"/>
      <c r="L56" s="28"/>
      <c r="M56" s="28"/>
      <c r="N56" s="28"/>
      <c r="O56" s="28"/>
      <c r="P56" s="32" t="str">
        <f>データ!CF7</f>
        <v>-</v>
      </c>
      <c r="Q56" s="35"/>
      <c r="R56" s="35"/>
      <c r="S56" s="35"/>
      <c r="T56" s="35"/>
      <c r="U56" s="35"/>
      <c r="V56" s="35"/>
      <c r="W56" s="35"/>
      <c r="X56" s="35"/>
      <c r="Y56" s="35"/>
      <c r="Z56" s="35"/>
      <c r="AA56" s="35"/>
      <c r="AB56" s="35"/>
      <c r="AC56" s="35"/>
      <c r="AD56" s="39"/>
      <c r="AE56" s="32" t="str">
        <f>データ!CG7</f>
        <v>-</v>
      </c>
      <c r="AF56" s="35"/>
      <c r="AG56" s="35"/>
      <c r="AH56" s="35"/>
      <c r="AI56" s="35"/>
      <c r="AJ56" s="35"/>
      <c r="AK56" s="35"/>
      <c r="AL56" s="35"/>
      <c r="AM56" s="35"/>
      <c r="AN56" s="35"/>
      <c r="AO56" s="35"/>
      <c r="AP56" s="35"/>
      <c r="AQ56" s="35"/>
      <c r="AR56" s="35"/>
      <c r="AS56" s="39"/>
      <c r="AT56" s="32" t="str">
        <f>データ!CH7</f>
        <v>-</v>
      </c>
      <c r="AU56" s="35"/>
      <c r="AV56" s="35"/>
      <c r="AW56" s="35"/>
      <c r="AX56" s="35"/>
      <c r="AY56" s="35"/>
      <c r="AZ56" s="35"/>
      <c r="BA56" s="35"/>
      <c r="BB56" s="35"/>
      <c r="BC56" s="35"/>
      <c r="BD56" s="35"/>
      <c r="BE56" s="35"/>
      <c r="BF56" s="35"/>
      <c r="BG56" s="35"/>
      <c r="BH56" s="39"/>
      <c r="BI56" s="32">
        <f>データ!CI7</f>
        <v>40846</v>
      </c>
      <c r="BJ56" s="35"/>
      <c r="BK56" s="35"/>
      <c r="BL56" s="35"/>
      <c r="BM56" s="35"/>
      <c r="BN56" s="35"/>
      <c r="BO56" s="35"/>
      <c r="BP56" s="35"/>
      <c r="BQ56" s="35"/>
      <c r="BR56" s="35"/>
      <c r="BS56" s="35"/>
      <c r="BT56" s="35"/>
      <c r="BU56" s="35"/>
      <c r="BV56" s="35"/>
      <c r="BW56" s="39"/>
      <c r="BX56" s="32">
        <f>データ!CJ7</f>
        <v>41075</v>
      </c>
      <c r="BY56" s="35"/>
      <c r="BZ56" s="35"/>
      <c r="CA56" s="35"/>
      <c r="CB56" s="35"/>
      <c r="CC56" s="35"/>
      <c r="CD56" s="35"/>
      <c r="CE56" s="35"/>
      <c r="CF56" s="35"/>
      <c r="CG56" s="35"/>
      <c r="CH56" s="35"/>
      <c r="CI56" s="35"/>
      <c r="CJ56" s="35"/>
      <c r="CK56" s="35"/>
      <c r="CL56" s="39"/>
      <c r="CO56" s="2"/>
      <c r="CP56" s="2"/>
      <c r="CQ56" s="2"/>
      <c r="CR56" s="2"/>
      <c r="CS56" s="2"/>
      <c r="CT56" s="2"/>
      <c r="CU56" s="28" t="s">
        <v>7</v>
      </c>
      <c r="CV56" s="28"/>
      <c r="CW56" s="28"/>
      <c r="CX56" s="28"/>
      <c r="CY56" s="28"/>
      <c r="CZ56" s="28"/>
      <c r="DA56" s="28"/>
      <c r="DB56" s="28"/>
      <c r="DC56" s="28"/>
      <c r="DD56" s="32" t="str">
        <f>データ!CQ7</f>
        <v>-</v>
      </c>
      <c r="DE56" s="35"/>
      <c r="DF56" s="35"/>
      <c r="DG56" s="35"/>
      <c r="DH56" s="35"/>
      <c r="DI56" s="35"/>
      <c r="DJ56" s="35"/>
      <c r="DK56" s="35"/>
      <c r="DL56" s="35"/>
      <c r="DM56" s="35"/>
      <c r="DN56" s="35"/>
      <c r="DO56" s="35"/>
      <c r="DP56" s="35"/>
      <c r="DQ56" s="35"/>
      <c r="DR56" s="39"/>
      <c r="DS56" s="32" t="str">
        <f>データ!CR7</f>
        <v>-</v>
      </c>
      <c r="DT56" s="35"/>
      <c r="DU56" s="35"/>
      <c r="DV56" s="35"/>
      <c r="DW56" s="35"/>
      <c r="DX56" s="35"/>
      <c r="DY56" s="35"/>
      <c r="DZ56" s="35"/>
      <c r="EA56" s="35"/>
      <c r="EB56" s="35"/>
      <c r="EC56" s="35"/>
      <c r="ED56" s="35"/>
      <c r="EE56" s="35"/>
      <c r="EF56" s="35"/>
      <c r="EG56" s="39"/>
      <c r="EH56" s="32" t="str">
        <f>データ!CS7</f>
        <v>-</v>
      </c>
      <c r="EI56" s="35"/>
      <c r="EJ56" s="35"/>
      <c r="EK56" s="35"/>
      <c r="EL56" s="35"/>
      <c r="EM56" s="35"/>
      <c r="EN56" s="35"/>
      <c r="EO56" s="35"/>
      <c r="EP56" s="35"/>
      <c r="EQ56" s="35"/>
      <c r="ER56" s="35"/>
      <c r="ES56" s="35"/>
      <c r="ET56" s="35"/>
      <c r="EU56" s="35"/>
      <c r="EV56" s="39"/>
      <c r="EW56" s="32">
        <f>データ!CT7</f>
        <v>11831</v>
      </c>
      <c r="EX56" s="35"/>
      <c r="EY56" s="35"/>
      <c r="EZ56" s="35"/>
      <c r="FA56" s="35"/>
      <c r="FB56" s="35"/>
      <c r="FC56" s="35"/>
      <c r="FD56" s="35"/>
      <c r="FE56" s="35"/>
      <c r="FF56" s="35"/>
      <c r="FG56" s="35"/>
      <c r="FH56" s="35"/>
      <c r="FI56" s="35"/>
      <c r="FJ56" s="35"/>
      <c r="FK56" s="39"/>
      <c r="FL56" s="32">
        <f>データ!CU7</f>
        <v>11652</v>
      </c>
      <c r="FM56" s="35"/>
      <c r="FN56" s="35"/>
      <c r="FO56" s="35"/>
      <c r="FP56" s="35"/>
      <c r="FQ56" s="35"/>
      <c r="FR56" s="35"/>
      <c r="FS56" s="35"/>
      <c r="FT56" s="35"/>
      <c r="FU56" s="35"/>
      <c r="FV56" s="35"/>
      <c r="FW56" s="35"/>
      <c r="FX56" s="35"/>
      <c r="FY56" s="35"/>
      <c r="FZ56" s="39"/>
      <c r="GA56" s="2"/>
      <c r="GB56" s="2"/>
      <c r="GC56" s="2"/>
      <c r="GD56" s="2"/>
      <c r="GE56" s="2"/>
      <c r="GF56" s="2"/>
      <c r="GG56" s="2"/>
      <c r="GH56" s="2"/>
      <c r="GI56" s="28" t="s">
        <v>7</v>
      </c>
      <c r="GJ56" s="28"/>
      <c r="GK56" s="28"/>
      <c r="GL56" s="28"/>
      <c r="GM56" s="28"/>
      <c r="GN56" s="28"/>
      <c r="GO56" s="28"/>
      <c r="GP56" s="28"/>
      <c r="GQ56" s="28"/>
      <c r="GR56" s="31" t="str">
        <f>データ!DB7</f>
        <v>-</v>
      </c>
      <c r="GS56" s="34"/>
      <c r="GT56" s="34"/>
      <c r="GU56" s="34"/>
      <c r="GV56" s="34"/>
      <c r="GW56" s="34"/>
      <c r="GX56" s="34"/>
      <c r="GY56" s="34"/>
      <c r="GZ56" s="34"/>
      <c r="HA56" s="34"/>
      <c r="HB56" s="34"/>
      <c r="HC56" s="34"/>
      <c r="HD56" s="34"/>
      <c r="HE56" s="34"/>
      <c r="HF56" s="38"/>
      <c r="HG56" s="31" t="str">
        <f>データ!DC7</f>
        <v>-</v>
      </c>
      <c r="HH56" s="34"/>
      <c r="HI56" s="34"/>
      <c r="HJ56" s="34"/>
      <c r="HK56" s="34"/>
      <c r="HL56" s="34"/>
      <c r="HM56" s="34"/>
      <c r="HN56" s="34"/>
      <c r="HO56" s="34"/>
      <c r="HP56" s="34"/>
      <c r="HQ56" s="34"/>
      <c r="HR56" s="34"/>
      <c r="HS56" s="34"/>
      <c r="HT56" s="34"/>
      <c r="HU56" s="38"/>
      <c r="HV56" s="31" t="str">
        <f>データ!DD7</f>
        <v>-</v>
      </c>
      <c r="HW56" s="34"/>
      <c r="HX56" s="34"/>
      <c r="HY56" s="34"/>
      <c r="HZ56" s="34"/>
      <c r="IA56" s="34"/>
      <c r="IB56" s="34"/>
      <c r="IC56" s="34"/>
      <c r="ID56" s="34"/>
      <c r="IE56" s="34"/>
      <c r="IF56" s="34"/>
      <c r="IG56" s="34"/>
      <c r="IH56" s="34"/>
      <c r="II56" s="34"/>
      <c r="IJ56" s="38"/>
      <c r="IK56" s="31">
        <f>データ!DE7</f>
        <v>66.900000000000006</v>
      </c>
      <c r="IL56" s="34"/>
      <c r="IM56" s="34"/>
      <c r="IN56" s="34"/>
      <c r="IO56" s="34"/>
      <c r="IP56" s="34"/>
      <c r="IQ56" s="34"/>
      <c r="IR56" s="34"/>
      <c r="IS56" s="34"/>
      <c r="IT56" s="34"/>
      <c r="IU56" s="34"/>
      <c r="IV56" s="34"/>
      <c r="IW56" s="34"/>
      <c r="IX56" s="34"/>
      <c r="IY56" s="38"/>
      <c r="IZ56" s="31">
        <f>データ!DF7</f>
        <v>68.099999999999994</v>
      </c>
      <c r="JA56" s="34"/>
      <c r="JB56" s="34"/>
      <c r="JC56" s="34"/>
      <c r="JD56" s="34"/>
      <c r="JE56" s="34"/>
      <c r="JF56" s="34"/>
      <c r="JG56" s="34"/>
      <c r="JH56" s="34"/>
      <c r="JI56" s="34"/>
      <c r="JJ56" s="34"/>
      <c r="JK56" s="34"/>
      <c r="JL56" s="34"/>
      <c r="JM56" s="34"/>
      <c r="JN56" s="38"/>
      <c r="JO56" s="2"/>
      <c r="JP56" s="2"/>
      <c r="JQ56" s="2"/>
      <c r="JR56" s="2"/>
      <c r="JS56" s="2"/>
      <c r="JT56" s="2"/>
      <c r="JU56" s="2"/>
      <c r="JV56" s="2"/>
      <c r="JW56" s="28" t="s">
        <v>7</v>
      </c>
      <c r="JX56" s="28"/>
      <c r="JY56" s="28"/>
      <c r="JZ56" s="28"/>
      <c r="KA56" s="28"/>
      <c r="KB56" s="28"/>
      <c r="KC56" s="28"/>
      <c r="KD56" s="28"/>
      <c r="KE56" s="28"/>
      <c r="KF56" s="31" t="str">
        <f>データ!DM7</f>
        <v>-</v>
      </c>
      <c r="KG56" s="34"/>
      <c r="KH56" s="34"/>
      <c r="KI56" s="34"/>
      <c r="KJ56" s="34"/>
      <c r="KK56" s="34"/>
      <c r="KL56" s="34"/>
      <c r="KM56" s="34"/>
      <c r="KN56" s="34"/>
      <c r="KO56" s="34"/>
      <c r="KP56" s="34"/>
      <c r="KQ56" s="34"/>
      <c r="KR56" s="34"/>
      <c r="KS56" s="34"/>
      <c r="KT56" s="38"/>
      <c r="KU56" s="31" t="str">
        <f>データ!DN7</f>
        <v>-</v>
      </c>
      <c r="KV56" s="34"/>
      <c r="KW56" s="34"/>
      <c r="KX56" s="34"/>
      <c r="KY56" s="34"/>
      <c r="KZ56" s="34"/>
      <c r="LA56" s="34"/>
      <c r="LB56" s="34"/>
      <c r="LC56" s="34"/>
      <c r="LD56" s="34"/>
      <c r="LE56" s="34"/>
      <c r="LF56" s="34"/>
      <c r="LG56" s="34"/>
      <c r="LH56" s="34"/>
      <c r="LI56" s="38"/>
      <c r="LJ56" s="31" t="str">
        <f>データ!DO7</f>
        <v>-</v>
      </c>
      <c r="LK56" s="34"/>
      <c r="LL56" s="34"/>
      <c r="LM56" s="34"/>
      <c r="LN56" s="34"/>
      <c r="LO56" s="34"/>
      <c r="LP56" s="34"/>
      <c r="LQ56" s="34"/>
      <c r="LR56" s="34"/>
      <c r="LS56" s="34"/>
      <c r="LT56" s="34"/>
      <c r="LU56" s="34"/>
      <c r="LV56" s="34"/>
      <c r="LW56" s="34"/>
      <c r="LX56" s="38"/>
      <c r="LY56" s="31">
        <f>データ!DP7</f>
        <v>17.899999999999999</v>
      </c>
      <c r="LZ56" s="34"/>
      <c r="MA56" s="34"/>
      <c r="MB56" s="34"/>
      <c r="MC56" s="34"/>
      <c r="MD56" s="34"/>
      <c r="ME56" s="34"/>
      <c r="MF56" s="34"/>
      <c r="MG56" s="34"/>
      <c r="MH56" s="34"/>
      <c r="MI56" s="34"/>
      <c r="MJ56" s="34"/>
      <c r="MK56" s="34"/>
      <c r="ML56" s="34"/>
      <c r="MM56" s="38"/>
      <c r="MN56" s="31">
        <f>データ!DQ7</f>
        <v>18</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105</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100</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107</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180</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R01</v>
      </c>
      <c r="Q78" s="33"/>
      <c r="R78" s="33"/>
      <c r="S78" s="33"/>
      <c r="T78" s="33"/>
      <c r="U78" s="33"/>
      <c r="V78" s="33"/>
      <c r="W78" s="33"/>
      <c r="X78" s="33"/>
      <c r="Y78" s="33"/>
      <c r="Z78" s="33"/>
      <c r="AA78" s="33"/>
      <c r="AB78" s="33"/>
      <c r="AC78" s="33"/>
      <c r="AD78" s="37"/>
      <c r="AE78" s="30" t="str">
        <f>データ!$C$11</f>
        <v>R02</v>
      </c>
      <c r="AF78" s="33"/>
      <c r="AG78" s="33"/>
      <c r="AH78" s="33"/>
      <c r="AI78" s="33"/>
      <c r="AJ78" s="33"/>
      <c r="AK78" s="33"/>
      <c r="AL78" s="33"/>
      <c r="AM78" s="33"/>
      <c r="AN78" s="33"/>
      <c r="AO78" s="33"/>
      <c r="AP78" s="33"/>
      <c r="AQ78" s="33"/>
      <c r="AR78" s="33"/>
      <c r="AS78" s="37"/>
      <c r="AT78" s="30" t="str">
        <f>データ!$D$11</f>
        <v>R03</v>
      </c>
      <c r="AU78" s="33"/>
      <c r="AV78" s="33"/>
      <c r="AW78" s="33"/>
      <c r="AX78" s="33"/>
      <c r="AY78" s="33"/>
      <c r="AZ78" s="33"/>
      <c r="BA78" s="33"/>
      <c r="BB78" s="33"/>
      <c r="BC78" s="33"/>
      <c r="BD78" s="33"/>
      <c r="BE78" s="33"/>
      <c r="BF78" s="33"/>
      <c r="BG78" s="33"/>
      <c r="BH78" s="37"/>
      <c r="BI78" s="30" t="str">
        <f>データ!$E$11</f>
        <v>R04</v>
      </c>
      <c r="BJ78" s="33"/>
      <c r="BK78" s="33"/>
      <c r="BL78" s="33"/>
      <c r="BM78" s="33"/>
      <c r="BN78" s="33"/>
      <c r="BO78" s="33"/>
      <c r="BP78" s="33"/>
      <c r="BQ78" s="33"/>
      <c r="BR78" s="33"/>
      <c r="BS78" s="33"/>
      <c r="BT78" s="33"/>
      <c r="BU78" s="33"/>
      <c r="BV78" s="33"/>
      <c r="BW78" s="37"/>
      <c r="BX78" s="30" t="str">
        <f>データ!$F$11</f>
        <v>R05</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R01</v>
      </c>
      <c r="DH78" s="33"/>
      <c r="DI78" s="33"/>
      <c r="DJ78" s="33"/>
      <c r="DK78" s="33"/>
      <c r="DL78" s="33"/>
      <c r="DM78" s="33"/>
      <c r="DN78" s="33"/>
      <c r="DO78" s="33"/>
      <c r="DP78" s="33"/>
      <c r="DQ78" s="33"/>
      <c r="DR78" s="33"/>
      <c r="DS78" s="33"/>
      <c r="DT78" s="33"/>
      <c r="DU78" s="37"/>
      <c r="DV78" s="30" t="str">
        <f>データ!$C$11</f>
        <v>R02</v>
      </c>
      <c r="DW78" s="33"/>
      <c r="DX78" s="33"/>
      <c r="DY78" s="33"/>
      <c r="DZ78" s="33"/>
      <c r="EA78" s="33"/>
      <c r="EB78" s="33"/>
      <c r="EC78" s="33"/>
      <c r="ED78" s="33"/>
      <c r="EE78" s="33"/>
      <c r="EF78" s="33"/>
      <c r="EG78" s="33"/>
      <c r="EH78" s="33"/>
      <c r="EI78" s="33"/>
      <c r="EJ78" s="37"/>
      <c r="EK78" s="30" t="str">
        <f>データ!$D$11</f>
        <v>R03</v>
      </c>
      <c r="EL78" s="33"/>
      <c r="EM78" s="33"/>
      <c r="EN78" s="33"/>
      <c r="EO78" s="33"/>
      <c r="EP78" s="33"/>
      <c r="EQ78" s="33"/>
      <c r="ER78" s="33"/>
      <c r="ES78" s="33"/>
      <c r="ET78" s="33"/>
      <c r="EU78" s="33"/>
      <c r="EV78" s="33"/>
      <c r="EW78" s="33"/>
      <c r="EX78" s="33"/>
      <c r="EY78" s="37"/>
      <c r="EZ78" s="30" t="str">
        <f>データ!$E$11</f>
        <v>R04</v>
      </c>
      <c r="FA78" s="33"/>
      <c r="FB78" s="33"/>
      <c r="FC78" s="33"/>
      <c r="FD78" s="33"/>
      <c r="FE78" s="33"/>
      <c r="FF78" s="33"/>
      <c r="FG78" s="33"/>
      <c r="FH78" s="33"/>
      <c r="FI78" s="33"/>
      <c r="FJ78" s="33"/>
      <c r="FK78" s="33"/>
      <c r="FL78" s="33"/>
      <c r="FM78" s="33"/>
      <c r="FN78" s="37"/>
      <c r="FO78" s="30" t="str">
        <f>データ!$F$11</f>
        <v>R05</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R01</v>
      </c>
      <c r="GU78" s="33"/>
      <c r="GV78" s="33"/>
      <c r="GW78" s="33"/>
      <c r="GX78" s="33"/>
      <c r="GY78" s="33"/>
      <c r="GZ78" s="33"/>
      <c r="HA78" s="33"/>
      <c r="HB78" s="33"/>
      <c r="HC78" s="33"/>
      <c r="HD78" s="33"/>
      <c r="HE78" s="33"/>
      <c r="HF78" s="33"/>
      <c r="HG78" s="33"/>
      <c r="HH78" s="37"/>
      <c r="HI78" s="30" t="str">
        <f>データ!$C$11</f>
        <v>R02</v>
      </c>
      <c r="HJ78" s="33"/>
      <c r="HK78" s="33"/>
      <c r="HL78" s="33"/>
      <c r="HM78" s="33"/>
      <c r="HN78" s="33"/>
      <c r="HO78" s="33"/>
      <c r="HP78" s="33"/>
      <c r="HQ78" s="33"/>
      <c r="HR78" s="33"/>
      <c r="HS78" s="33"/>
      <c r="HT78" s="33"/>
      <c r="HU78" s="33"/>
      <c r="HV78" s="33"/>
      <c r="HW78" s="37"/>
      <c r="HX78" s="30" t="str">
        <f>データ!$D$11</f>
        <v>R03</v>
      </c>
      <c r="HY78" s="33"/>
      <c r="HZ78" s="33"/>
      <c r="IA78" s="33"/>
      <c r="IB78" s="33"/>
      <c r="IC78" s="33"/>
      <c r="ID78" s="33"/>
      <c r="IE78" s="33"/>
      <c r="IF78" s="33"/>
      <c r="IG78" s="33"/>
      <c r="IH78" s="33"/>
      <c r="II78" s="33"/>
      <c r="IJ78" s="33"/>
      <c r="IK78" s="33"/>
      <c r="IL78" s="37"/>
      <c r="IM78" s="30" t="str">
        <f>データ!$E$11</f>
        <v>R04</v>
      </c>
      <c r="IN78" s="33"/>
      <c r="IO78" s="33"/>
      <c r="IP78" s="33"/>
      <c r="IQ78" s="33"/>
      <c r="IR78" s="33"/>
      <c r="IS78" s="33"/>
      <c r="IT78" s="33"/>
      <c r="IU78" s="33"/>
      <c r="IV78" s="33"/>
      <c r="IW78" s="33"/>
      <c r="IX78" s="33"/>
      <c r="IY78" s="33"/>
      <c r="IZ78" s="33"/>
      <c r="JA78" s="37"/>
      <c r="JB78" s="30" t="str">
        <f>データ!$F$11</f>
        <v>R05</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R01</v>
      </c>
      <c r="KH78" s="33"/>
      <c r="KI78" s="33"/>
      <c r="KJ78" s="33"/>
      <c r="KK78" s="33"/>
      <c r="KL78" s="33"/>
      <c r="KM78" s="33"/>
      <c r="KN78" s="33"/>
      <c r="KO78" s="33"/>
      <c r="KP78" s="33"/>
      <c r="KQ78" s="33"/>
      <c r="KR78" s="33"/>
      <c r="KS78" s="33"/>
      <c r="KT78" s="33"/>
      <c r="KU78" s="37"/>
      <c r="KV78" s="30" t="str">
        <f>データ!$C$11</f>
        <v>R02</v>
      </c>
      <c r="KW78" s="33"/>
      <c r="KX78" s="33"/>
      <c r="KY78" s="33"/>
      <c r="KZ78" s="33"/>
      <c r="LA78" s="33"/>
      <c r="LB78" s="33"/>
      <c r="LC78" s="33"/>
      <c r="LD78" s="33"/>
      <c r="LE78" s="33"/>
      <c r="LF78" s="33"/>
      <c r="LG78" s="33"/>
      <c r="LH78" s="33"/>
      <c r="LI78" s="33"/>
      <c r="LJ78" s="37"/>
      <c r="LK78" s="30" t="str">
        <f>データ!$D$11</f>
        <v>R03</v>
      </c>
      <c r="LL78" s="33"/>
      <c r="LM78" s="33"/>
      <c r="LN78" s="33"/>
      <c r="LO78" s="33"/>
      <c r="LP78" s="33"/>
      <c r="LQ78" s="33"/>
      <c r="LR78" s="33"/>
      <c r="LS78" s="33"/>
      <c r="LT78" s="33"/>
      <c r="LU78" s="33"/>
      <c r="LV78" s="33"/>
      <c r="LW78" s="33"/>
      <c r="LX78" s="33"/>
      <c r="LY78" s="37"/>
      <c r="LZ78" s="30" t="str">
        <f>データ!$E$11</f>
        <v>R04</v>
      </c>
      <c r="MA78" s="33"/>
      <c r="MB78" s="33"/>
      <c r="MC78" s="33"/>
      <c r="MD78" s="33"/>
      <c r="ME78" s="33"/>
      <c r="MF78" s="33"/>
      <c r="MG78" s="33"/>
      <c r="MH78" s="33"/>
      <c r="MI78" s="33"/>
      <c r="MJ78" s="33"/>
      <c r="MK78" s="33"/>
      <c r="ML78" s="33"/>
      <c r="MM78" s="33"/>
      <c r="MN78" s="37"/>
      <c r="MO78" s="30" t="str">
        <f>データ!$F$11</f>
        <v>R05</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74</v>
      </c>
      <c r="H79" s="28"/>
      <c r="I79" s="28"/>
      <c r="J79" s="28"/>
      <c r="K79" s="28"/>
      <c r="L79" s="28"/>
      <c r="M79" s="28"/>
      <c r="N79" s="28"/>
      <c r="O79" s="28"/>
      <c r="P79" s="31" t="str">
        <f>データ!DS7</f>
        <v>-</v>
      </c>
      <c r="Q79" s="34"/>
      <c r="R79" s="34"/>
      <c r="S79" s="34"/>
      <c r="T79" s="34"/>
      <c r="U79" s="34"/>
      <c r="V79" s="34"/>
      <c r="W79" s="34"/>
      <c r="X79" s="34"/>
      <c r="Y79" s="34"/>
      <c r="Z79" s="34"/>
      <c r="AA79" s="34"/>
      <c r="AB79" s="34"/>
      <c r="AC79" s="34"/>
      <c r="AD79" s="38"/>
      <c r="AE79" s="31" t="str">
        <f>データ!DT7</f>
        <v>-</v>
      </c>
      <c r="AF79" s="34"/>
      <c r="AG79" s="34"/>
      <c r="AH79" s="34"/>
      <c r="AI79" s="34"/>
      <c r="AJ79" s="34"/>
      <c r="AK79" s="34"/>
      <c r="AL79" s="34"/>
      <c r="AM79" s="34"/>
      <c r="AN79" s="34"/>
      <c r="AO79" s="34"/>
      <c r="AP79" s="34"/>
      <c r="AQ79" s="34"/>
      <c r="AR79" s="34"/>
      <c r="AS79" s="38"/>
      <c r="AT79" s="31" t="str">
        <f>データ!DU7</f>
        <v>-</v>
      </c>
      <c r="AU79" s="34"/>
      <c r="AV79" s="34"/>
      <c r="AW79" s="34"/>
      <c r="AX79" s="34"/>
      <c r="AY79" s="34"/>
      <c r="AZ79" s="34"/>
      <c r="BA79" s="34"/>
      <c r="BB79" s="34"/>
      <c r="BC79" s="34"/>
      <c r="BD79" s="34"/>
      <c r="BE79" s="34"/>
      <c r="BF79" s="34"/>
      <c r="BG79" s="34"/>
      <c r="BH79" s="38"/>
      <c r="BI79" s="31">
        <f>データ!DV7</f>
        <v>9.3000000000000007</v>
      </c>
      <c r="BJ79" s="34"/>
      <c r="BK79" s="34"/>
      <c r="BL79" s="34"/>
      <c r="BM79" s="34"/>
      <c r="BN79" s="34"/>
      <c r="BO79" s="34"/>
      <c r="BP79" s="34"/>
      <c r="BQ79" s="34"/>
      <c r="BR79" s="34"/>
      <c r="BS79" s="34"/>
      <c r="BT79" s="34"/>
      <c r="BU79" s="34"/>
      <c r="BV79" s="34"/>
      <c r="BW79" s="38"/>
      <c r="BX79" s="31">
        <f>データ!DW7</f>
        <v>24.7</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74</v>
      </c>
      <c r="CY79" s="28"/>
      <c r="CZ79" s="28"/>
      <c r="DA79" s="28"/>
      <c r="DB79" s="28"/>
      <c r="DC79" s="28"/>
      <c r="DD79" s="28"/>
      <c r="DE79" s="28"/>
      <c r="DF79" s="28"/>
      <c r="DG79" s="31" t="str">
        <f>データ!ED7</f>
        <v>-</v>
      </c>
      <c r="DH79" s="34"/>
      <c r="DI79" s="34"/>
      <c r="DJ79" s="34"/>
      <c r="DK79" s="34"/>
      <c r="DL79" s="34"/>
      <c r="DM79" s="34"/>
      <c r="DN79" s="34"/>
      <c r="DO79" s="34"/>
      <c r="DP79" s="34"/>
      <c r="DQ79" s="34"/>
      <c r="DR79" s="34"/>
      <c r="DS79" s="34"/>
      <c r="DT79" s="34"/>
      <c r="DU79" s="38"/>
      <c r="DV79" s="31" t="str">
        <f>データ!EE7</f>
        <v>-</v>
      </c>
      <c r="DW79" s="34"/>
      <c r="DX79" s="34"/>
      <c r="DY79" s="34"/>
      <c r="DZ79" s="34"/>
      <c r="EA79" s="34"/>
      <c r="EB79" s="34"/>
      <c r="EC79" s="34"/>
      <c r="ED79" s="34"/>
      <c r="EE79" s="34"/>
      <c r="EF79" s="34"/>
      <c r="EG79" s="34"/>
      <c r="EH79" s="34"/>
      <c r="EI79" s="34"/>
      <c r="EJ79" s="38"/>
      <c r="EK79" s="31" t="str">
        <f>データ!EF7</f>
        <v>-</v>
      </c>
      <c r="EL79" s="34"/>
      <c r="EM79" s="34"/>
      <c r="EN79" s="34"/>
      <c r="EO79" s="34"/>
      <c r="EP79" s="34"/>
      <c r="EQ79" s="34"/>
      <c r="ER79" s="34"/>
      <c r="ES79" s="34"/>
      <c r="ET79" s="34"/>
      <c r="EU79" s="34"/>
      <c r="EV79" s="34"/>
      <c r="EW79" s="34"/>
      <c r="EX79" s="34"/>
      <c r="EY79" s="38"/>
      <c r="EZ79" s="31">
        <f>データ!EG7</f>
        <v>8.8000000000000007</v>
      </c>
      <c r="FA79" s="34"/>
      <c r="FB79" s="34"/>
      <c r="FC79" s="34"/>
      <c r="FD79" s="34"/>
      <c r="FE79" s="34"/>
      <c r="FF79" s="34"/>
      <c r="FG79" s="34"/>
      <c r="FH79" s="34"/>
      <c r="FI79" s="34"/>
      <c r="FJ79" s="34"/>
      <c r="FK79" s="34"/>
      <c r="FL79" s="34"/>
      <c r="FM79" s="34"/>
      <c r="FN79" s="38"/>
      <c r="FO79" s="31">
        <f>データ!EH7</f>
        <v>17.3</v>
      </c>
      <c r="FP79" s="34"/>
      <c r="FQ79" s="34"/>
      <c r="FR79" s="34"/>
      <c r="FS79" s="34"/>
      <c r="FT79" s="34"/>
      <c r="FU79" s="34"/>
      <c r="FV79" s="34"/>
      <c r="FW79" s="34"/>
      <c r="FX79" s="34"/>
      <c r="FY79" s="34"/>
      <c r="FZ79" s="34"/>
      <c r="GA79" s="34"/>
      <c r="GB79" s="34"/>
      <c r="GC79" s="38"/>
      <c r="GD79" s="44"/>
      <c r="GE79" s="44"/>
      <c r="GF79" s="44"/>
      <c r="GG79" s="44"/>
      <c r="GH79" s="44"/>
      <c r="GI79" s="27"/>
      <c r="GJ79" s="27"/>
      <c r="GK79" s="28" t="s">
        <v>74</v>
      </c>
      <c r="GL79" s="28"/>
      <c r="GM79" s="28"/>
      <c r="GN79" s="28"/>
      <c r="GO79" s="28"/>
      <c r="GP79" s="28"/>
      <c r="GQ79" s="28"/>
      <c r="GR79" s="28"/>
      <c r="GS79" s="28"/>
      <c r="GT79" s="31" t="str">
        <f>データ!EO7</f>
        <v>-</v>
      </c>
      <c r="GU79" s="34"/>
      <c r="GV79" s="34"/>
      <c r="GW79" s="34"/>
      <c r="GX79" s="34"/>
      <c r="GY79" s="34"/>
      <c r="GZ79" s="34"/>
      <c r="HA79" s="34"/>
      <c r="HB79" s="34"/>
      <c r="HC79" s="34"/>
      <c r="HD79" s="34"/>
      <c r="HE79" s="34"/>
      <c r="HF79" s="34"/>
      <c r="HG79" s="34"/>
      <c r="HH79" s="38"/>
      <c r="HI79" s="31" t="str">
        <f>データ!EP7</f>
        <v>-</v>
      </c>
      <c r="HJ79" s="34"/>
      <c r="HK79" s="34"/>
      <c r="HL79" s="34"/>
      <c r="HM79" s="34"/>
      <c r="HN79" s="34"/>
      <c r="HO79" s="34"/>
      <c r="HP79" s="34"/>
      <c r="HQ79" s="34"/>
      <c r="HR79" s="34"/>
      <c r="HS79" s="34"/>
      <c r="HT79" s="34"/>
      <c r="HU79" s="34"/>
      <c r="HV79" s="34"/>
      <c r="HW79" s="38"/>
      <c r="HX79" s="31" t="str">
        <f>データ!EQ7</f>
        <v>-</v>
      </c>
      <c r="HY79" s="34"/>
      <c r="HZ79" s="34"/>
      <c r="IA79" s="34"/>
      <c r="IB79" s="34"/>
      <c r="IC79" s="34"/>
      <c r="ID79" s="34"/>
      <c r="IE79" s="34"/>
      <c r="IF79" s="34"/>
      <c r="IG79" s="34"/>
      <c r="IH79" s="34"/>
      <c r="II79" s="34"/>
      <c r="IJ79" s="34"/>
      <c r="IK79" s="34"/>
      <c r="IL79" s="38"/>
      <c r="IM79" s="31">
        <f>データ!ER7</f>
        <v>24.4</v>
      </c>
      <c r="IN79" s="34"/>
      <c r="IO79" s="34"/>
      <c r="IP79" s="34"/>
      <c r="IQ79" s="34"/>
      <c r="IR79" s="34"/>
      <c r="IS79" s="34"/>
      <c r="IT79" s="34"/>
      <c r="IU79" s="34"/>
      <c r="IV79" s="34"/>
      <c r="IW79" s="34"/>
      <c r="IX79" s="34"/>
      <c r="IY79" s="34"/>
      <c r="IZ79" s="34"/>
      <c r="JA79" s="38"/>
      <c r="JB79" s="31">
        <f>データ!ES7</f>
        <v>46.6</v>
      </c>
      <c r="JC79" s="34"/>
      <c r="JD79" s="34"/>
      <c r="JE79" s="34"/>
      <c r="JF79" s="34"/>
      <c r="JG79" s="34"/>
      <c r="JH79" s="34"/>
      <c r="JI79" s="34"/>
      <c r="JJ79" s="34"/>
      <c r="JK79" s="34"/>
      <c r="JL79" s="34"/>
      <c r="JM79" s="34"/>
      <c r="JN79" s="34"/>
      <c r="JO79" s="34"/>
      <c r="JP79" s="38"/>
      <c r="JQ79" s="51"/>
      <c r="JR79" s="51"/>
      <c r="JS79" s="51"/>
      <c r="JT79" s="51"/>
      <c r="JU79" s="51"/>
      <c r="JV79" s="51"/>
      <c r="JW79" s="27"/>
      <c r="JX79" s="28" t="s">
        <v>74</v>
      </c>
      <c r="JY79" s="28"/>
      <c r="JZ79" s="28"/>
      <c r="KA79" s="28"/>
      <c r="KB79" s="28"/>
      <c r="KC79" s="28"/>
      <c r="KD79" s="28"/>
      <c r="KE79" s="28"/>
      <c r="KF79" s="28"/>
      <c r="KG79" s="32" t="str">
        <f>データ!EZ7</f>
        <v>-</v>
      </c>
      <c r="KH79" s="35"/>
      <c r="KI79" s="35"/>
      <c r="KJ79" s="35"/>
      <c r="KK79" s="35"/>
      <c r="KL79" s="35"/>
      <c r="KM79" s="35"/>
      <c r="KN79" s="35"/>
      <c r="KO79" s="35"/>
      <c r="KP79" s="35"/>
      <c r="KQ79" s="35"/>
      <c r="KR79" s="35"/>
      <c r="KS79" s="35"/>
      <c r="KT79" s="35"/>
      <c r="KU79" s="39"/>
      <c r="KV79" s="32" t="str">
        <f>データ!FA7</f>
        <v>-</v>
      </c>
      <c r="KW79" s="35"/>
      <c r="KX79" s="35"/>
      <c r="KY79" s="35"/>
      <c r="KZ79" s="35"/>
      <c r="LA79" s="35"/>
      <c r="LB79" s="35"/>
      <c r="LC79" s="35"/>
      <c r="LD79" s="35"/>
      <c r="LE79" s="35"/>
      <c r="LF79" s="35"/>
      <c r="LG79" s="35"/>
      <c r="LH79" s="35"/>
      <c r="LI79" s="35"/>
      <c r="LJ79" s="39"/>
      <c r="LK79" s="32" t="str">
        <f>データ!FB7</f>
        <v>-</v>
      </c>
      <c r="LL79" s="35"/>
      <c r="LM79" s="35"/>
      <c r="LN79" s="35"/>
      <c r="LO79" s="35"/>
      <c r="LP79" s="35"/>
      <c r="LQ79" s="35"/>
      <c r="LR79" s="35"/>
      <c r="LS79" s="35"/>
      <c r="LT79" s="35"/>
      <c r="LU79" s="35"/>
      <c r="LV79" s="35"/>
      <c r="LW79" s="35"/>
      <c r="LX79" s="35"/>
      <c r="LY79" s="39"/>
      <c r="LZ79" s="32">
        <f>データ!FC7</f>
        <v>64904200</v>
      </c>
      <c r="MA79" s="35"/>
      <c r="MB79" s="35"/>
      <c r="MC79" s="35"/>
      <c r="MD79" s="35"/>
      <c r="ME79" s="35"/>
      <c r="MF79" s="35"/>
      <c r="MG79" s="35"/>
      <c r="MH79" s="35"/>
      <c r="MI79" s="35"/>
      <c r="MJ79" s="35"/>
      <c r="MK79" s="35"/>
      <c r="ML79" s="35"/>
      <c r="MM79" s="35"/>
      <c r="MN79" s="39"/>
      <c r="MO79" s="32">
        <f>データ!FD7</f>
        <v>65290870</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7</v>
      </c>
      <c r="H80" s="28"/>
      <c r="I80" s="28"/>
      <c r="J80" s="28"/>
      <c r="K80" s="28"/>
      <c r="L80" s="28"/>
      <c r="M80" s="28"/>
      <c r="N80" s="28"/>
      <c r="O80" s="28"/>
      <c r="P80" s="31" t="str">
        <f>データ!DX7</f>
        <v>-</v>
      </c>
      <c r="Q80" s="34"/>
      <c r="R80" s="34"/>
      <c r="S80" s="34"/>
      <c r="T80" s="34"/>
      <c r="U80" s="34"/>
      <c r="V80" s="34"/>
      <c r="W80" s="34"/>
      <c r="X80" s="34"/>
      <c r="Y80" s="34"/>
      <c r="Z80" s="34"/>
      <c r="AA80" s="34"/>
      <c r="AB80" s="34"/>
      <c r="AC80" s="34"/>
      <c r="AD80" s="38"/>
      <c r="AE80" s="31" t="str">
        <f>データ!DY7</f>
        <v>-</v>
      </c>
      <c r="AF80" s="34"/>
      <c r="AG80" s="34"/>
      <c r="AH80" s="34"/>
      <c r="AI80" s="34"/>
      <c r="AJ80" s="34"/>
      <c r="AK80" s="34"/>
      <c r="AL80" s="34"/>
      <c r="AM80" s="34"/>
      <c r="AN80" s="34"/>
      <c r="AO80" s="34"/>
      <c r="AP80" s="34"/>
      <c r="AQ80" s="34"/>
      <c r="AR80" s="34"/>
      <c r="AS80" s="38"/>
      <c r="AT80" s="31" t="str">
        <f>データ!DZ7</f>
        <v>-</v>
      </c>
      <c r="AU80" s="34"/>
      <c r="AV80" s="34"/>
      <c r="AW80" s="34"/>
      <c r="AX80" s="34"/>
      <c r="AY80" s="34"/>
      <c r="AZ80" s="34"/>
      <c r="BA80" s="34"/>
      <c r="BB80" s="34"/>
      <c r="BC80" s="34"/>
      <c r="BD80" s="34"/>
      <c r="BE80" s="34"/>
      <c r="BF80" s="34"/>
      <c r="BG80" s="34"/>
      <c r="BH80" s="38"/>
      <c r="BI80" s="31">
        <f>データ!EA7</f>
        <v>118.9</v>
      </c>
      <c r="BJ80" s="34"/>
      <c r="BK80" s="34"/>
      <c r="BL80" s="34"/>
      <c r="BM80" s="34"/>
      <c r="BN80" s="34"/>
      <c r="BO80" s="34"/>
      <c r="BP80" s="34"/>
      <c r="BQ80" s="34"/>
      <c r="BR80" s="34"/>
      <c r="BS80" s="34"/>
      <c r="BT80" s="34"/>
      <c r="BU80" s="34"/>
      <c r="BV80" s="34"/>
      <c r="BW80" s="38"/>
      <c r="BX80" s="31">
        <f>データ!EB7</f>
        <v>121.9</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7</v>
      </c>
      <c r="CY80" s="28"/>
      <c r="CZ80" s="28"/>
      <c r="DA80" s="28"/>
      <c r="DB80" s="28"/>
      <c r="DC80" s="28"/>
      <c r="DD80" s="28"/>
      <c r="DE80" s="28"/>
      <c r="DF80" s="28"/>
      <c r="DG80" s="31" t="str">
        <f>データ!EI7</f>
        <v>-</v>
      </c>
      <c r="DH80" s="34"/>
      <c r="DI80" s="34"/>
      <c r="DJ80" s="34"/>
      <c r="DK80" s="34"/>
      <c r="DL80" s="34"/>
      <c r="DM80" s="34"/>
      <c r="DN80" s="34"/>
      <c r="DO80" s="34"/>
      <c r="DP80" s="34"/>
      <c r="DQ80" s="34"/>
      <c r="DR80" s="34"/>
      <c r="DS80" s="34"/>
      <c r="DT80" s="34"/>
      <c r="DU80" s="38"/>
      <c r="DV80" s="31" t="str">
        <f>データ!EJ7</f>
        <v>-</v>
      </c>
      <c r="DW80" s="34"/>
      <c r="DX80" s="34"/>
      <c r="DY80" s="34"/>
      <c r="DZ80" s="34"/>
      <c r="EA80" s="34"/>
      <c r="EB80" s="34"/>
      <c r="EC80" s="34"/>
      <c r="ED80" s="34"/>
      <c r="EE80" s="34"/>
      <c r="EF80" s="34"/>
      <c r="EG80" s="34"/>
      <c r="EH80" s="34"/>
      <c r="EI80" s="34"/>
      <c r="EJ80" s="38"/>
      <c r="EK80" s="31" t="str">
        <f>データ!EK7</f>
        <v>-</v>
      </c>
      <c r="EL80" s="34"/>
      <c r="EM80" s="34"/>
      <c r="EN80" s="34"/>
      <c r="EO80" s="34"/>
      <c r="EP80" s="34"/>
      <c r="EQ80" s="34"/>
      <c r="ER80" s="34"/>
      <c r="ES80" s="34"/>
      <c r="ET80" s="34"/>
      <c r="EU80" s="34"/>
      <c r="EV80" s="34"/>
      <c r="EW80" s="34"/>
      <c r="EX80" s="34"/>
      <c r="EY80" s="38"/>
      <c r="EZ80" s="31">
        <f>データ!EL7</f>
        <v>59.4</v>
      </c>
      <c r="FA80" s="34"/>
      <c r="FB80" s="34"/>
      <c r="FC80" s="34"/>
      <c r="FD80" s="34"/>
      <c r="FE80" s="34"/>
      <c r="FF80" s="34"/>
      <c r="FG80" s="34"/>
      <c r="FH80" s="34"/>
      <c r="FI80" s="34"/>
      <c r="FJ80" s="34"/>
      <c r="FK80" s="34"/>
      <c r="FL80" s="34"/>
      <c r="FM80" s="34"/>
      <c r="FN80" s="38"/>
      <c r="FO80" s="31">
        <f>データ!EM7</f>
        <v>59.1</v>
      </c>
      <c r="FP80" s="34"/>
      <c r="FQ80" s="34"/>
      <c r="FR80" s="34"/>
      <c r="FS80" s="34"/>
      <c r="FT80" s="34"/>
      <c r="FU80" s="34"/>
      <c r="FV80" s="34"/>
      <c r="FW80" s="34"/>
      <c r="FX80" s="34"/>
      <c r="FY80" s="34"/>
      <c r="FZ80" s="34"/>
      <c r="GA80" s="34"/>
      <c r="GB80" s="34"/>
      <c r="GC80" s="38"/>
      <c r="GD80" s="44"/>
      <c r="GE80" s="44"/>
      <c r="GF80" s="44"/>
      <c r="GG80" s="44"/>
      <c r="GH80" s="44"/>
      <c r="GI80" s="27"/>
      <c r="GJ80" s="27"/>
      <c r="GK80" s="28" t="s">
        <v>7</v>
      </c>
      <c r="GL80" s="28"/>
      <c r="GM80" s="28"/>
      <c r="GN80" s="28"/>
      <c r="GO80" s="28"/>
      <c r="GP80" s="28"/>
      <c r="GQ80" s="28"/>
      <c r="GR80" s="28"/>
      <c r="GS80" s="28"/>
      <c r="GT80" s="31" t="str">
        <f>データ!ET7</f>
        <v>-</v>
      </c>
      <c r="GU80" s="34"/>
      <c r="GV80" s="34"/>
      <c r="GW80" s="34"/>
      <c r="GX80" s="34"/>
      <c r="GY80" s="34"/>
      <c r="GZ80" s="34"/>
      <c r="HA80" s="34"/>
      <c r="HB80" s="34"/>
      <c r="HC80" s="34"/>
      <c r="HD80" s="34"/>
      <c r="HE80" s="34"/>
      <c r="HF80" s="34"/>
      <c r="HG80" s="34"/>
      <c r="HH80" s="38"/>
      <c r="HI80" s="31" t="str">
        <f>データ!EU7</f>
        <v>-</v>
      </c>
      <c r="HJ80" s="34"/>
      <c r="HK80" s="34"/>
      <c r="HL80" s="34"/>
      <c r="HM80" s="34"/>
      <c r="HN80" s="34"/>
      <c r="HO80" s="34"/>
      <c r="HP80" s="34"/>
      <c r="HQ80" s="34"/>
      <c r="HR80" s="34"/>
      <c r="HS80" s="34"/>
      <c r="HT80" s="34"/>
      <c r="HU80" s="34"/>
      <c r="HV80" s="34"/>
      <c r="HW80" s="38"/>
      <c r="HX80" s="31" t="str">
        <f>データ!EV7</f>
        <v>-</v>
      </c>
      <c r="HY80" s="34"/>
      <c r="HZ80" s="34"/>
      <c r="IA80" s="34"/>
      <c r="IB80" s="34"/>
      <c r="IC80" s="34"/>
      <c r="ID80" s="34"/>
      <c r="IE80" s="34"/>
      <c r="IF80" s="34"/>
      <c r="IG80" s="34"/>
      <c r="IH80" s="34"/>
      <c r="II80" s="34"/>
      <c r="IJ80" s="34"/>
      <c r="IK80" s="34"/>
      <c r="IL80" s="38"/>
      <c r="IM80" s="31">
        <f>データ!EW7</f>
        <v>74.3</v>
      </c>
      <c r="IN80" s="34"/>
      <c r="IO80" s="34"/>
      <c r="IP80" s="34"/>
      <c r="IQ80" s="34"/>
      <c r="IR80" s="34"/>
      <c r="IS80" s="34"/>
      <c r="IT80" s="34"/>
      <c r="IU80" s="34"/>
      <c r="IV80" s="34"/>
      <c r="IW80" s="34"/>
      <c r="IX80" s="34"/>
      <c r="IY80" s="34"/>
      <c r="IZ80" s="34"/>
      <c r="JA80" s="38"/>
      <c r="JB80" s="31">
        <f>データ!EX7</f>
        <v>72.2</v>
      </c>
      <c r="JC80" s="34"/>
      <c r="JD80" s="34"/>
      <c r="JE80" s="34"/>
      <c r="JF80" s="34"/>
      <c r="JG80" s="34"/>
      <c r="JH80" s="34"/>
      <c r="JI80" s="34"/>
      <c r="JJ80" s="34"/>
      <c r="JK80" s="34"/>
      <c r="JL80" s="34"/>
      <c r="JM80" s="34"/>
      <c r="JN80" s="34"/>
      <c r="JO80" s="34"/>
      <c r="JP80" s="38"/>
      <c r="JQ80" s="51"/>
      <c r="JR80" s="51"/>
      <c r="JS80" s="51"/>
      <c r="JT80" s="51"/>
      <c r="JU80" s="51"/>
      <c r="JV80" s="51"/>
      <c r="JW80" s="27"/>
      <c r="JX80" s="28" t="s">
        <v>7</v>
      </c>
      <c r="JY80" s="28"/>
      <c r="JZ80" s="28"/>
      <c r="KA80" s="28"/>
      <c r="KB80" s="28"/>
      <c r="KC80" s="28"/>
      <c r="KD80" s="28"/>
      <c r="KE80" s="28"/>
      <c r="KF80" s="28"/>
      <c r="KG80" s="32" t="str">
        <f>データ!FE7</f>
        <v>-</v>
      </c>
      <c r="KH80" s="35"/>
      <c r="KI80" s="35"/>
      <c r="KJ80" s="35"/>
      <c r="KK80" s="35"/>
      <c r="KL80" s="35"/>
      <c r="KM80" s="35"/>
      <c r="KN80" s="35"/>
      <c r="KO80" s="35"/>
      <c r="KP80" s="35"/>
      <c r="KQ80" s="35"/>
      <c r="KR80" s="35"/>
      <c r="KS80" s="35"/>
      <c r="KT80" s="35"/>
      <c r="KU80" s="39"/>
      <c r="KV80" s="32" t="str">
        <f>データ!FF7</f>
        <v>-</v>
      </c>
      <c r="KW80" s="35"/>
      <c r="KX80" s="35"/>
      <c r="KY80" s="35"/>
      <c r="KZ80" s="35"/>
      <c r="LA80" s="35"/>
      <c r="LB80" s="35"/>
      <c r="LC80" s="35"/>
      <c r="LD80" s="35"/>
      <c r="LE80" s="35"/>
      <c r="LF80" s="35"/>
      <c r="LG80" s="35"/>
      <c r="LH80" s="35"/>
      <c r="LI80" s="35"/>
      <c r="LJ80" s="39"/>
      <c r="LK80" s="32" t="str">
        <f>データ!FG7</f>
        <v>-</v>
      </c>
      <c r="LL80" s="35"/>
      <c r="LM80" s="35"/>
      <c r="LN80" s="35"/>
      <c r="LO80" s="35"/>
      <c r="LP80" s="35"/>
      <c r="LQ80" s="35"/>
      <c r="LR80" s="35"/>
      <c r="LS80" s="35"/>
      <c r="LT80" s="35"/>
      <c r="LU80" s="35"/>
      <c r="LV80" s="35"/>
      <c r="LW80" s="35"/>
      <c r="LX80" s="35"/>
      <c r="LY80" s="39"/>
      <c r="LZ80" s="32">
        <f>データ!FH7</f>
        <v>44196357</v>
      </c>
      <c r="MA80" s="35"/>
      <c r="MB80" s="35"/>
      <c r="MC80" s="35"/>
      <c r="MD80" s="35"/>
      <c r="ME80" s="35"/>
      <c r="MF80" s="35"/>
      <c r="MG80" s="35"/>
      <c r="MH80" s="35"/>
      <c r="MI80" s="35"/>
      <c r="MJ80" s="35"/>
      <c r="MK80" s="35"/>
      <c r="ML80" s="35"/>
      <c r="MM80" s="35"/>
      <c r="MN80" s="39"/>
      <c r="MO80" s="32">
        <f>データ!FI7</f>
        <v>45484013</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108</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109</v>
      </c>
      <c r="C89" s="17" t="s">
        <v>51</v>
      </c>
      <c r="D89" s="17" t="s">
        <v>110</v>
      </c>
      <c r="E89" s="17" t="s">
        <v>93</v>
      </c>
      <c r="F89" s="17" t="s">
        <v>43</v>
      </c>
      <c r="G89" s="17" t="s">
        <v>111</v>
      </c>
      <c r="H89" s="17" t="s">
        <v>112</v>
      </c>
      <c r="I89" s="17" t="s">
        <v>113</v>
      </c>
      <c r="J89" s="17" t="s">
        <v>109</v>
      </c>
      <c r="K89" s="17" t="s">
        <v>51</v>
      </c>
      <c r="L89" s="17" t="s">
        <v>110</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【96.6】</v>
      </c>
      <c r="C90" s="17" t="str">
        <f>データ!BD6</f>
        <v>【86.6】</v>
      </c>
      <c r="D90" s="17" t="str">
        <f>データ!BO6</f>
        <v>【83.9】</v>
      </c>
      <c r="E90" s="17" t="str">
        <f>データ!BZ6</f>
        <v>【68.7】</v>
      </c>
      <c r="F90" s="17" t="str">
        <f>データ!CK6</f>
        <v>【62,428】</v>
      </c>
      <c r="G90" s="17" t="str">
        <f>データ!CV6</f>
        <v>【18,236】</v>
      </c>
      <c r="H90" s="17" t="str">
        <f>データ!DG6</f>
        <v>【56.1】</v>
      </c>
      <c r="I90" s="17" t="str">
        <f>データ!DR6</f>
        <v>【26.4】</v>
      </c>
      <c r="J90" s="17" t="str">
        <f>データ!EC6</f>
        <v>【54.5】</v>
      </c>
      <c r="K90" s="17" t="str">
        <f>データ!EN6</f>
        <v>【57.0】</v>
      </c>
      <c r="L90" s="17" t="str">
        <f>データ!EY6</f>
        <v>【70.4】</v>
      </c>
      <c r="M90" s="29" t="str">
        <f>データ!FJ6</f>
        <v>【50,999,060】</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jkVvo/0bKcb3iY4BDTz3Afolq5N6kJDMpfhVPTQImbQxcAud6hWzq9cUtjNpmdis7TmzYMeXoC7iE9b7ut0Orw==" saltValue="tN9YXz1ad1SwS17tCxlhx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$OC$18:$OC$56</formula1>
    </dataValidation>
  </dataValidations>
  <printOptions horizontalCentered="1" verticalCentered="1"/>
  <pageMargins left="0" right="0" top="0" bottom="0" header="0" footer="0"/>
  <pageSetup paperSize="9" scale="4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114</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95</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15" customHeight="1">
      <c r="A3" s="113" t="s">
        <v>22</v>
      </c>
      <c r="B3" s="115" t="s">
        <v>115</v>
      </c>
      <c r="C3" s="115" t="s">
        <v>117</v>
      </c>
      <c r="D3" s="115" t="s">
        <v>116</v>
      </c>
      <c r="E3" s="115" t="s">
        <v>118</v>
      </c>
      <c r="F3" s="115" t="s">
        <v>119</v>
      </c>
      <c r="G3" s="115" t="s">
        <v>120</v>
      </c>
      <c r="H3" s="121" t="s">
        <v>121</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122</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100</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123</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124</v>
      </c>
      <c r="AJ4" s="138"/>
      <c r="AK4" s="138"/>
      <c r="AL4" s="138"/>
      <c r="AM4" s="138"/>
      <c r="AN4" s="138"/>
      <c r="AO4" s="138"/>
      <c r="AP4" s="138"/>
      <c r="AQ4" s="138"/>
      <c r="AR4" s="138"/>
      <c r="AS4" s="139"/>
      <c r="AT4" s="141" t="s">
        <v>125</v>
      </c>
      <c r="AU4" s="142"/>
      <c r="AV4" s="142"/>
      <c r="AW4" s="142"/>
      <c r="AX4" s="142"/>
      <c r="AY4" s="142"/>
      <c r="AZ4" s="142"/>
      <c r="BA4" s="142"/>
      <c r="BB4" s="142"/>
      <c r="BC4" s="142"/>
      <c r="BD4" s="142"/>
      <c r="BE4" s="141" t="s">
        <v>127</v>
      </c>
      <c r="BF4" s="142"/>
      <c r="BG4" s="142"/>
      <c r="BH4" s="142"/>
      <c r="BI4" s="142"/>
      <c r="BJ4" s="142"/>
      <c r="BK4" s="142"/>
      <c r="BL4" s="142"/>
      <c r="BM4" s="142"/>
      <c r="BN4" s="142"/>
      <c r="BO4" s="142"/>
      <c r="BP4" s="134" t="s">
        <v>129</v>
      </c>
      <c r="BQ4" s="138"/>
      <c r="BR4" s="138"/>
      <c r="BS4" s="138"/>
      <c r="BT4" s="138"/>
      <c r="BU4" s="138"/>
      <c r="BV4" s="138"/>
      <c r="BW4" s="138"/>
      <c r="BX4" s="138"/>
      <c r="BY4" s="138"/>
      <c r="BZ4" s="139"/>
      <c r="CA4" s="142" t="s">
        <v>131</v>
      </c>
      <c r="CB4" s="142"/>
      <c r="CC4" s="142"/>
      <c r="CD4" s="142"/>
      <c r="CE4" s="142"/>
      <c r="CF4" s="142"/>
      <c r="CG4" s="142"/>
      <c r="CH4" s="142"/>
      <c r="CI4" s="142"/>
      <c r="CJ4" s="142"/>
      <c r="CK4" s="142"/>
      <c r="CL4" s="141" t="s">
        <v>132</v>
      </c>
      <c r="CM4" s="142"/>
      <c r="CN4" s="142"/>
      <c r="CO4" s="142"/>
      <c r="CP4" s="142"/>
      <c r="CQ4" s="142"/>
      <c r="CR4" s="142"/>
      <c r="CS4" s="142"/>
      <c r="CT4" s="142"/>
      <c r="CU4" s="142"/>
      <c r="CV4" s="142"/>
      <c r="CW4" s="142" t="s">
        <v>41</v>
      </c>
      <c r="CX4" s="142"/>
      <c r="CY4" s="142"/>
      <c r="CZ4" s="142"/>
      <c r="DA4" s="142"/>
      <c r="DB4" s="142"/>
      <c r="DC4" s="142"/>
      <c r="DD4" s="142"/>
      <c r="DE4" s="142"/>
      <c r="DF4" s="142"/>
      <c r="DG4" s="142"/>
      <c r="DH4" s="142" t="s">
        <v>133</v>
      </c>
      <c r="DI4" s="142"/>
      <c r="DJ4" s="142"/>
      <c r="DK4" s="142"/>
      <c r="DL4" s="142"/>
      <c r="DM4" s="142"/>
      <c r="DN4" s="142"/>
      <c r="DO4" s="142"/>
      <c r="DP4" s="142"/>
      <c r="DQ4" s="142"/>
      <c r="DR4" s="142"/>
      <c r="DS4" s="141" t="s">
        <v>134</v>
      </c>
      <c r="DT4" s="142"/>
      <c r="DU4" s="142"/>
      <c r="DV4" s="142"/>
      <c r="DW4" s="142"/>
      <c r="DX4" s="142"/>
      <c r="DY4" s="142"/>
      <c r="DZ4" s="142"/>
      <c r="EA4" s="142"/>
      <c r="EB4" s="142"/>
      <c r="EC4" s="142"/>
      <c r="ED4" s="134" t="s">
        <v>135</v>
      </c>
      <c r="EE4" s="138"/>
      <c r="EF4" s="138"/>
      <c r="EG4" s="138"/>
      <c r="EH4" s="138"/>
      <c r="EI4" s="138"/>
      <c r="EJ4" s="138"/>
      <c r="EK4" s="138"/>
      <c r="EL4" s="138"/>
      <c r="EM4" s="138"/>
      <c r="EN4" s="139"/>
      <c r="EO4" s="142" t="s">
        <v>136</v>
      </c>
      <c r="EP4" s="142"/>
      <c r="EQ4" s="142"/>
      <c r="ER4" s="142"/>
      <c r="ES4" s="142"/>
      <c r="ET4" s="142"/>
      <c r="EU4" s="142"/>
      <c r="EV4" s="142"/>
      <c r="EW4" s="142"/>
      <c r="EX4" s="142"/>
      <c r="EY4" s="142"/>
      <c r="EZ4" s="142" t="s">
        <v>137</v>
      </c>
      <c r="FA4" s="142"/>
      <c r="FB4" s="142"/>
      <c r="FC4" s="142"/>
      <c r="FD4" s="142"/>
      <c r="FE4" s="142"/>
      <c r="FF4" s="142"/>
      <c r="FG4" s="142"/>
      <c r="FH4" s="142"/>
      <c r="FI4" s="142"/>
      <c r="FJ4" s="142"/>
    </row>
    <row r="5" spans="1:166">
      <c r="A5" s="113" t="s">
        <v>138</v>
      </c>
      <c r="B5" s="117"/>
      <c r="C5" s="117"/>
      <c r="D5" s="117"/>
      <c r="E5" s="117"/>
      <c r="F5" s="117"/>
      <c r="G5" s="117"/>
      <c r="H5" s="123" t="s">
        <v>139</v>
      </c>
      <c r="I5" s="123" t="s">
        <v>140</v>
      </c>
      <c r="J5" s="123" t="s">
        <v>141</v>
      </c>
      <c r="K5" s="123" t="s">
        <v>2</v>
      </c>
      <c r="L5" s="123" t="s">
        <v>6</v>
      </c>
      <c r="M5" s="123" t="s">
        <v>15</v>
      </c>
      <c r="N5" s="123" t="s">
        <v>142</v>
      </c>
      <c r="O5" s="123" t="s">
        <v>5</v>
      </c>
      <c r="P5" s="123" t="s">
        <v>80</v>
      </c>
      <c r="Q5" s="123" t="s">
        <v>143</v>
      </c>
      <c r="R5" s="123" t="s">
        <v>102</v>
      </c>
      <c r="S5" s="123" t="s">
        <v>144</v>
      </c>
      <c r="T5" s="123" t="s">
        <v>145</v>
      </c>
      <c r="U5" s="123" t="s">
        <v>146</v>
      </c>
      <c r="V5" s="123" t="s">
        <v>147</v>
      </c>
      <c r="W5" s="123" t="s">
        <v>148</v>
      </c>
      <c r="X5" s="123" t="s">
        <v>149</v>
      </c>
      <c r="Y5" s="123" t="s">
        <v>61</v>
      </c>
      <c r="Z5" s="123" t="s">
        <v>151</v>
      </c>
      <c r="AA5" s="123" t="s">
        <v>152</v>
      </c>
      <c r="AB5" s="123" t="s">
        <v>153</v>
      </c>
      <c r="AC5" s="123" t="s">
        <v>106</v>
      </c>
      <c r="AD5" s="123" t="s">
        <v>154</v>
      </c>
      <c r="AE5" s="123" t="s">
        <v>155</v>
      </c>
      <c r="AF5" s="123" t="s">
        <v>156</v>
      </c>
      <c r="AG5" s="123" t="s">
        <v>157</v>
      </c>
      <c r="AH5" s="123" t="s">
        <v>158</v>
      </c>
      <c r="AI5" s="123" t="s">
        <v>159</v>
      </c>
      <c r="AJ5" s="123" t="s">
        <v>160</v>
      </c>
      <c r="AK5" s="123" t="s">
        <v>86</v>
      </c>
      <c r="AL5" s="123" t="s">
        <v>48</v>
      </c>
      <c r="AM5" s="123" t="s">
        <v>14</v>
      </c>
      <c r="AN5" s="123" t="s">
        <v>161</v>
      </c>
      <c r="AO5" s="123" t="s">
        <v>128</v>
      </c>
      <c r="AP5" s="123" t="s">
        <v>162</v>
      </c>
      <c r="AQ5" s="123" t="s">
        <v>77</v>
      </c>
      <c r="AR5" s="123" t="s">
        <v>130</v>
      </c>
      <c r="AS5" s="123" t="s">
        <v>163</v>
      </c>
      <c r="AT5" s="123" t="s">
        <v>159</v>
      </c>
      <c r="AU5" s="123" t="s">
        <v>160</v>
      </c>
      <c r="AV5" s="123" t="s">
        <v>86</v>
      </c>
      <c r="AW5" s="123" t="s">
        <v>48</v>
      </c>
      <c r="AX5" s="123" t="s">
        <v>14</v>
      </c>
      <c r="AY5" s="123" t="s">
        <v>161</v>
      </c>
      <c r="AZ5" s="123" t="s">
        <v>128</v>
      </c>
      <c r="BA5" s="123" t="s">
        <v>162</v>
      </c>
      <c r="BB5" s="123" t="s">
        <v>77</v>
      </c>
      <c r="BC5" s="123" t="s">
        <v>130</v>
      </c>
      <c r="BD5" s="123" t="s">
        <v>163</v>
      </c>
      <c r="BE5" s="123" t="s">
        <v>159</v>
      </c>
      <c r="BF5" s="123" t="s">
        <v>160</v>
      </c>
      <c r="BG5" s="123" t="s">
        <v>86</v>
      </c>
      <c r="BH5" s="123" t="s">
        <v>48</v>
      </c>
      <c r="BI5" s="123" t="s">
        <v>14</v>
      </c>
      <c r="BJ5" s="123" t="s">
        <v>161</v>
      </c>
      <c r="BK5" s="123" t="s">
        <v>128</v>
      </c>
      <c r="BL5" s="123" t="s">
        <v>162</v>
      </c>
      <c r="BM5" s="123" t="s">
        <v>77</v>
      </c>
      <c r="BN5" s="123" t="s">
        <v>130</v>
      </c>
      <c r="BO5" s="123" t="s">
        <v>163</v>
      </c>
      <c r="BP5" s="123" t="s">
        <v>159</v>
      </c>
      <c r="BQ5" s="123" t="s">
        <v>160</v>
      </c>
      <c r="BR5" s="123" t="s">
        <v>86</v>
      </c>
      <c r="BS5" s="123" t="s">
        <v>48</v>
      </c>
      <c r="BT5" s="123" t="s">
        <v>14</v>
      </c>
      <c r="BU5" s="123" t="s">
        <v>161</v>
      </c>
      <c r="BV5" s="123" t="s">
        <v>128</v>
      </c>
      <c r="BW5" s="123" t="s">
        <v>162</v>
      </c>
      <c r="BX5" s="123" t="s">
        <v>77</v>
      </c>
      <c r="BY5" s="123" t="s">
        <v>130</v>
      </c>
      <c r="BZ5" s="123" t="s">
        <v>163</v>
      </c>
      <c r="CA5" s="123" t="s">
        <v>159</v>
      </c>
      <c r="CB5" s="123" t="s">
        <v>160</v>
      </c>
      <c r="CC5" s="123" t="s">
        <v>86</v>
      </c>
      <c r="CD5" s="123" t="s">
        <v>48</v>
      </c>
      <c r="CE5" s="123" t="s">
        <v>14</v>
      </c>
      <c r="CF5" s="123" t="s">
        <v>161</v>
      </c>
      <c r="CG5" s="123" t="s">
        <v>128</v>
      </c>
      <c r="CH5" s="123" t="s">
        <v>162</v>
      </c>
      <c r="CI5" s="123" t="s">
        <v>77</v>
      </c>
      <c r="CJ5" s="123" t="s">
        <v>130</v>
      </c>
      <c r="CK5" s="123" t="s">
        <v>163</v>
      </c>
      <c r="CL5" s="123" t="s">
        <v>159</v>
      </c>
      <c r="CM5" s="123" t="s">
        <v>160</v>
      </c>
      <c r="CN5" s="123" t="s">
        <v>86</v>
      </c>
      <c r="CO5" s="123" t="s">
        <v>48</v>
      </c>
      <c r="CP5" s="123" t="s">
        <v>14</v>
      </c>
      <c r="CQ5" s="123" t="s">
        <v>161</v>
      </c>
      <c r="CR5" s="123" t="s">
        <v>128</v>
      </c>
      <c r="CS5" s="123" t="s">
        <v>162</v>
      </c>
      <c r="CT5" s="123" t="s">
        <v>77</v>
      </c>
      <c r="CU5" s="123" t="s">
        <v>130</v>
      </c>
      <c r="CV5" s="123" t="s">
        <v>163</v>
      </c>
      <c r="CW5" s="123" t="s">
        <v>159</v>
      </c>
      <c r="CX5" s="123" t="s">
        <v>160</v>
      </c>
      <c r="CY5" s="123" t="s">
        <v>86</v>
      </c>
      <c r="CZ5" s="123" t="s">
        <v>48</v>
      </c>
      <c r="DA5" s="123" t="s">
        <v>14</v>
      </c>
      <c r="DB5" s="123" t="s">
        <v>161</v>
      </c>
      <c r="DC5" s="123" t="s">
        <v>128</v>
      </c>
      <c r="DD5" s="123" t="s">
        <v>162</v>
      </c>
      <c r="DE5" s="123" t="s">
        <v>77</v>
      </c>
      <c r="DF5" s="123" t="s">
        <v>130</v>
      </c>
      <c r="DG5" s="123" t="s">
        <v>163</v>
      </c>
      <c r="DH5" s="123" t="s">
        <v>159</v>
      </c>
      <c r="DI5" s="123" t="s">
        <v>160</v>
      </c>
      <c r="DJ5" s="123" t="s">
        <v>86</v>
      </c>
      <c r="DK5" s="123" t="s">
        <v>48</v>
      </c>
      <c r="DL5" s="123" t="s">
        <v>14</v>
      </c>
      <c r="DM5" s="123" t="s">
        <v>161</v>
      </c>
      <c r="DN5" s="123" t="s">
        <v>128</v>
      </c>
      <c r="DO5" s="123" t="s">
        <v>162</v>
      </c>
      <c r="DP5" s="123" t="s">
        <v>77</v>
      </c>
      <c r="DQ5" s="123" t="s">
        <v>130</v>
      </c>
      <c r="DR5" s="123" t="s">
        <v>163</v>
      </c>
      <c r="DS5" s="123" t="s">
        <v>159</v>
      </c>
      <c r="DT5" s="123" t="s">
        <v>160</v>
      </c>
      <c r="DU5" s="123" t="s">
        <v>86</v>
      </c>
      <c r="DV5" s="123" t="s">
        <v>48</v>
      </c>
      <c r="DW5" s="123" t="s">
        <v>14</v>
      </c>
      <c r="DX5" s="123" t="s">
        <v>161</v>
      </c>
      <c r="DY5" s="123" t="s">
        <v>128</v>
      </c>
      <c r="DZ5" s="123" t="s">
        <v>162</v>
      </c>
      <c r="EA5" s="123" t="s">
        <v>77</v>
      </c>
      <c r="EB5" s="123" t="s">
        <v>130</v>
      </c>
      <c r="EC5" s="123" t="s">
        <v>163</v>
      </c>
      <c r="ED5" s="123" t="s">
        <v>159</v>
      </c>
      <c r="EE5" s="123" t="s">
        <v>160</v>
      </c>
      <c r="EF5" s="123" t="s">
        <v>86</v>
      </c>
      <c r="EG5" s="123" t="s">
        <v>48</v>
      </c>
      <c r="EH5" s="123" t="s">
        <v>14</v>
      </c>
      <c r="EI5" s="123" t="s">
        <v>161</v>
      </c>
      <c r="EJ5" s="123" t="s">
        <v>128</v>
      </c>
      <c r="EK5" s="123" t="s">
        <v>162</v>
      </c>
      <c r="EL5" s="123" t="s">
        <v>77</v>
      </c>
      <c r="EM5" s="123" t="s">
        <v>130</v>
      </c>
      <c r="EN5" s="123" t="s">
        <v>163</v>
      </c>
      <c r="EO5" s="123" t="s">
        <v>159</v>
      </c>
      <c r="EP5" s="123" t="s">
        <v>160</v>
      </c>
      <c r="EQ5" s="123" t="s">
        <v>86</v>
      </c>
      <c r="ER5" s="123" t="s">
        <v>48</v>
      </c>
      <c r="ES5" s="123" t="s">
        <v>14</v>
      </c>
      <c r="ET5" s="123" t="s">
        <v>161</v>
      </c>
      <c r="EU5" s="123" t="s">
        <v>128</v>
      </c>
      <c r="EV5" s="123" t="s">
        <v>162</v>
      </c>
      <c r="EW5" s="123" t="s">
        <v>77</v>
      </c>
      <c r="EX5" s="123" t="s">
        <v>130</v>
      </c>
      <c r="EY5" s="123" t="s">
        <v>46</v>
      </c>
      <c r="EZ5" s="123" t="s">
        <v>159</v>
      </c>
      <c r="FA5" s="123" t="s">
        <v>160</v>
      </c>
      <c r="FB5" s="123" t="s">
        <v>86</v>
      </c>
      <c r="FC5" s="123" t="s">
        <v>48</v>
      </c>
      <c r="FD5" s="123" t="s">
        <v>14</v>
      </c>
      <c r="FE5" s="123" t="s">
        <v>161</v>
      </c>
      <c r="FF5" s="123" t="s">
        <v>128</v>
      </c>
      <c r="FG5" s="123" t="s">
        <v>162</v>
      </c>
      <c r="FH5" s="123" t="s">
        <v>77</v>
      </c>
      <c r="FI5" s="123" t="s">
        <v>130</v>
      </c>
      <c r="FJ5" s="123" t="s">
        <v>163</v>
      </c>
    </row>
    <row r="6" spans="1:166" s="112" customFormat="1">
      <c r="A6" s="113" t="s">
        <v>150</v>
      </c>
      <c r="B6" s="118">
        <f t="shared" ref="B6:G6" si="1">B8</f>
        <v>2023</v>
      </c>
      <c r="C6" s="118">
        <f t="shared" si="1"/>
        <v>127530</v>
      </c>
      <c r="D6" s="118">
        <f t="shared" si="1"/>
        <v>46</v>
      </c>
      <c r="E6" s="118">
        <f t="shared" si="1"/>
        <v>6</v>
      </c>
      <c r="F6" s="118">
        <f t="shared" si="1"/>
        <v>0</v>
      </c>
      <c r="G6" s="118">
        <f t="shared" si="1"/>
        <v>1</v>
      </c>
      <c r="H6" s="124" t="str">
        <f>IF(H8&lt;&gt;I8,H8,"")&amp;IF(I8&lt;&gt;J8,I8,"")&amp;"　"&amp;J8</f>
        <v>千葉県地方独立行政法人香取おみがわ医療センター　香取おみがわ医療センター</v>
      </c>
      <c r="I6" s="127"/>
      <c r="J6" s="128"/>
      <c r="K6" s="118" t="str">
        <f t="shared" ref="K6:AH6" si="2">K8</f>
        <v>地方独立行政法人</v>
      </c>
      <c r="L6" s="118" t="str">
        <f t="shared" si="2"/>
        <v>病院事業</v>
      </c>
      <c r="M6" s="118" t="str">
        <f t="shared" si="2"/>
        <v>一般病院</v>
      </c>
      <c r="N6" s="118" t="str">
        <f t="shared" si="2"/>
        <v>100床以上～200床未満</v>
      </c>
      <c r="O6" s="118" t="str">
        <f t="shared" si="2"/>
        <v>非設置</v>
      </c>
      <c r="P6" s="118" t="str">
        <f t="shared" si="2"/>
        <v>直営</v>
      </c>
      <c r="Q6" s="130">
        <f t="shared" si="2"/>
        <v>14</v>
      </c>
      <c r="R6" s="118" t="str">
        <f t="shared" si="2"/>
        <v>-</v>
      </c>
      <c r="S6" s="118" t="str">
        <f t="shared" si="2"/>
        <v>ド 透 訓</v>
      </c>
      <c r="T6" s="118" t="str">
        <f t="shared" si="2"/>
        <v>救</v>
      </c>
      <c r="U6" s="130" t="str">
        <f t="shared" si="2"/>
        <v>-</v>
      </c>
      <c r="V6" s="130">
        <f t="shared" si="2"/>
        <v>10159</v>
      </c>
      <c r="W6" s="118" t="str">
        <f t="shared" si="2"/>
        <v>第２種該当</v>
      </c>
      <c r="X6" s="118" t="str">
        <f t="shared" si="2"/>
        <v>-</v>
      </c>
      <c r="Y6" s="118" t="str">
        <f t="shared" si="2"/>
        <v>１０：１</v>
      </c>
      <c r="Z6" s="130">
        <f t="shared" si="2"/>
        <v>100</v>
      </c>
      <c r="AA6" s="130" t="str">
        <f t="shared" si="2"/>
        <v>-</v>
      </c>
      <c r="AB6" s="130" t="str">
        <f t="shared" si="2"/>
        <v>-</v>
      </c>
      <c r="AC6" s="130" t="str">
        <f t="shared" si="2"/>
        <v>-</v>
      </c>
      <c r="AD6" s="130" t="str">
        <f t="shared" si="2"/>
        <v>-</v>
      </c>
      <c r="AE6" s="130">
        <f t="shared" si="2"/>
        <v>100</v>
      </c>
      <c r="AF6" s="130">
        <f t="shared" si="2"/>
        <v>93</v>
      </c>
      <c r="AG6" s="130" t="str">
        <f t="shared" si="2"/>
        <v>-</v>
      </c>
      <c r="AH6" s="130">
        <f t="shared" si="2"/>
        <v>93</v>
      </c>
      <c r="AI6" s="135" t="e">
        <f t="shared" ref="AI6:AR6" si="3">IF(AI8="-",NA(),AI8)</f>
        <v>#N/A</v>
      </c>
      <c r="AJ6" s="135" t="e">
        <f t="shared" si="3"/>
        <v>#N/A</v>
      </c>
      <c r="AK6" s="135" t="e">
        <f t="shared" si="3"/>
        <v>#N/A</v>
      </c>
      <c r="AL6" s="135">
        <f t="shared" si="3"/>
        <v>92</v>
      </c>
      <c r="AM6" s="135">
        <f t="shared" si="3"/>
        <v>86.6</v>
      </c>
      <c r="AN6" s="135" t="e">
        <f t="shared" si="3"/>
        <v>#N/A</v>
      </c>
      <c r="AO6" s="135" t="e">
        <f t="shared" si="3"/>
        <v>#N/A</v>
      </c>
      <c r="AP6" s="135" t="e">
        <f t="shared" si="3"/>
        <v>#N/A</v>
      </c>
      <c r="AQ6" s="135">
        <f t="shared" si="3"/>
        <v>104.3</v>
      </c>
      <c r="AR6" s="135">
        <f t="shared" si="3"/>
        <v>96.3</v>
      </c>
      <c r="AS6" s="135" t="str">
        <f>IF(AS8="-","【-】","【"&amp;SUBSTITUTE(TEXT(AS8,"#,##0.0"),"-","△")&amp;"】")</f>
        <v>【96.6】</v>
      </c>
      <c r="AT6" s="135" t="e">
        <f t="shared" ref="AT6:BC6" si="4">IF(AT8="-",NA(),AT8)</f>
        <v>#N/A</v>
      </c>
      <c r="AU6" s="135" t="e">
        <f t="shared" si="4"/>
        <v>#N/A</v>
      </c>
      <c r="AV6" s="135" t="e">
        <f t="shared" si="4"/>
        <v>#N/A</v>
      </c>
      <c r="AW6" s="135">
        <f t="shared" si="4"/>
        <v>82.9</v>
      </c>
      <c r="AX6" s="135">
        <f t="shared" si="4"/>
        <v>80</v>
      </c>
      <c r="AY6" s="135" t="e">
        <f t="shared" si="4"/>
        <v>#N/A</v>
      </c>
      <c r="AZ6" s="135" t="e">
        <f t="shared" si="4"/>
        <v>#N/A</v>
      </c>
      <c r="BA6" s="135" t="e">
        <f t="shared" si="4"/>
        <v>#N/A</v>
      </c>
      <c r="BB6" s="135">
        <f t="shared" si="4"/>
        <v>81.7</v>
      </c>
      <c r="BC6" s="135">
        <f t="shared" si="4"/>
        <v>81</v>
      </c>
      <c r="BD6" s="135" t="str">
        <f>IF(BD8="-","【-】","【"&amp;SUBSTITUTE(TEXT(BD8,"#,##0.0"),"-","△")&amp;"】")</f>
        <v>【86.6】</v>
      </c>
      <c r="BE6" s="135" t="e">
        <f t="shared" ref="BE6:BN6" si="5">IF(BE8="-",NA(),BE8)</f>
        <v>#N/A</v>
      </c>
      <c r="BF6" s="135" t="e">
        <f t="shared" si="5"/>
        <v>#N/A</v>
      </c>
      <c r="BG6" s="135" t="e">
        <f t="shared" si="5"/>
        <v>#N/A</v>
      </c>
      <c r="BH6" s="135">
        <f t="shared" si="5"/>
        <v>80.099999999999994</v>
      </c>
      <c r="BI6" s="135">
        <f t="shared" si="5"/>
        <v>77.5</v>
      </c>
      <c r="BJ6" s="135" t="e">
        <f t="shared" si="5"/>
        <v>#N/A</v>
      </c>
      <c r="BK6" s="135" t="e">
        <f t="shared" si="5"/>
        <v>#N/A</v>
      </c>
      <c r="BL6" s="135" t="e">
        <f t="shared" si="5"/>
        <v>#N/A</v>
      </c>
      <c r="BM6" s="135">
        <f t="shared" si="5"/>
        <v>78.099999999999994</v>
      </c>
      <c r="BN6" s="135">
        <f t="shared" si="5"/>
        <v>77.5</v>
      </c>
      <c r="BO6" s="135" t="str">
        <f>IF(BO8="-","【-】","【"&amp;SUBSTITUTE(TEXT(BO8,"#,##0.0"),"-","△")&amp;"】")</f>
        <v>【83.9】</v>
      </c>
      <c r="BP6" s="135" t="e">
        <f t="shared" ref="BP6:BY6" si="6">IF(BP8="-",NA(),BP8)</f>
        <v>#N/A</v>
      </c>
      <c r="BQ6" s="135" t="e">
        <f t="shared" si="6"/>
        <v>#N/A</v>
      </c>
      <c r="BR6" s="135" t="e">
        <f t="shared" si="6"/>
        <v>#N/A</v>
      </c>
      <c r="BS6" s="135">
        <f t="shared" si="6"/>
        <v>70.7</v>
      </c>
      <c r="BT6" s="135">
        <f t="shared" si="6"/>
        <v>73.5</v>
      </c>
      <c r="BU6" s="135" t="e">
        <f t="shared" si="6"/>
        <v>#N/A</v>
      </c>
      <c r="BV6" s="135" t="e">
        <f t="shared" si="6"/>
        <v>#N/A</v>
      </c>
      <c r="BW6" s="135" t="e">
        <f t="shared" si="6"/>
        <v>#N/A</v>
      </c>
      <c r="BX6" s="135">
        <f t="shared" si="6"/>
        <v>63.3</v>
      </c>
      <c r="BY6" s="135">
        <f t="shared" si="6"/>
        <v>64.7</v>
      </c>
      <c r="BZ6" s="135" t="str">
        <f>IF(BZ8="-","【-】","【"&amp;SUBSTITUTE(TEXT(BZ8,"#,##0.0"),"-","△")&amp;"】")</f>
        <v>【68.7】</v>
      </c>
      <c r="CA6" s="145" t="e">
        <f t="shared" ref="CA6:CJ6" si="7">IF(CA8="-",NA(),CA8)</f>
        <v>#N/A</v>
      </c>
      <c r="CB6" s="145" t="e">
        <f t="shared" si="7"/>
        <v>#N/A</v>
      </c>
      <c r="CC6" s="145" t="e">
        <f t="shared" si="7"/>
        <v>#N/A</v>
      </c>
      <c r="CD6" s="145">
        <f t="shared" si="7"/>
        <v>68209</v>
      </c>
      <c r="CE6" s="145">
        <f t="shared" si="7"/>
        <v>70716</v>
      </c>
      <c r="CF6" s="145" t="e">
        <f t="shared" si="7"/>
        <v>#N/A</v>
      </c>
      <c r="CG6" s="145" t="e">
        <f t="shared" si="7"/>
        <v>#N/A</v>
      </c>
      <c r="CH6" s="145" t="e">
        <f t="shared" si="7"/>
        <v>#N/A</v>
      </c>
      <c r="CI6" s="145">
        <f t="shared" si="7"/>
        <v>40846</v>
      </c>
      <c r="CJ6" s="145">
        <f t="shared" si="7"/>
        <v>41075</v>
      </c>
      <c r="CK6" s="135" t="str">
        <f>IF(CK8="-","【-】","【"&amp;SUBSTITUTE(TEXT(CK8,"#,##0"),"-","△")&amp;"】")</f>
        <v>【62,428】</v>
      </c>
      <c r="CL6" s="145" t="e">
        <f t="shared" ref="CL6:CU6" si="8">IF(CL8="-",NA(),CL8)</f>
        <v>#N/A</v>
      </c>
      <c r="CM6" s="145" t="e">
        <f t="shared" si="8"/>
        <v>#N/A</v>
      </c>
      <c r="CN6" s="145" t="e">
        <f t="shared" si="8"/>
        <v>#N/A</v>
      </c>
      <c r="CO6" s="145">
        <f t="shared" si="8"/>
        <v>9576</v>
      </c>
      <c r="CP6" s="145">
        <f t="shared" si="8"/>
        <v>9146</v>
      </c>
      <c r="CQ6" s="145" t="e">
        <f t="shared" si="8"/>
        <v>#N/A</v>
      </c>
      <c r="CR6" s="145" t="e">
        <f t="shared" si="8"/>
        <v>#N/A</v>
      </c>
      <c r="CS6" s="145" t="e">
        <f t="shared" si="8"/>
        <v>#N/A</v>
      </c>
      <c r="CT6" s="145">
        <f t="shared" si="8"/>
        <v>11831</v>
      </c>
      <c r="CU6" s="145">
        <f t="shared" si="8"/>
        <v>11652</v>
      </c>
      <c r="CV6" s="135" t="str">
        <f>IF(CV8="-","【-】","【"&amp;SUBSTITUTE(TEXT(CV8,"#,##0"),"-","△")&amp;"】")</f>
        <v>【18,236】</v>
      </c>
      <c r="CW6" s="135" t="e">
        <f t="shared" ref="CW6:DF6" si="9">IF(CW8="-",NA(),CW8)</f>
        <v>#N/A</v>
      </c>
      <c r="CX6" s="135" t="e">
        <f t="shared" si="9"/>
        <v>#N/A</v>
      </c>
      <c r="CY6" s="135" t="e">
        <f t="shared" si="9"/>
        <v>#N/A</v>
      </c>
      <c r="CZ6" s="135">
        <f t="shared" si="9"/>
        <v>50.2</v>
      </c>
      <c r="DA6" s="135">
        <f t="shared" si="9"/>
        <v>56.9</v>
      </c>
      <c r="DB6" s="135" t="e">
        <f t="shared" si="9"/>
        <v>#N/A</v>
      </c>
      <c r="DC6" s="135" t="e">
        <f t="shared" si="9"/>
        <v>#N/A</v>
      </c>
      <c r="DD6" s="135" t="e">
        <f t="shared" si="9"/>
        <v>#N/A</v>
      </c>
      <c r="DE6" s="135">
        <f t="shared" si="9"/>
        <v>66.900000000000006</v>
      </c>
      <c r="DF6" s="135">
        <f t="shared" si="9"/>
        <v>68.099999999999994</v>
      </c>
      <c r="DG6" s="135" t="str">
        <f>IF(DG8="-","【-】","【"&amp;SUBSTITUTE(TEXT(DG8,"#,##0.0"),"-","△")&amp;"】")</f>
        <v>【56.1】</v>
      </c>
      <c r="DH6" s="135" t="e">
        <f t="shared" ref="DH6:DQ6" si="10">IF(DH8="-",NA(),DH8)</f>
        <v>#N/A</v>
      </c>
      <c r="DI6" s="135" t="e">
        <f t="shared" si="10"/>
        <v>#N/A</v>
      </c>
      <c r="DJ6" s="135" t="e">
        <f t="shared" si="10"/>
        <v>#N/A</v>
      </c>
      <c r="DK6" s="135">
        <f t="shared" si="10"/>
        <v>21.4</v>
      </c>
      <c r="DL6" s="135">
        <f t="shared" si="10"/>
        <v>22.7</v>
      </c>
      <c r="DM6" s="135" t="e">
        <f t="shared" si="10"/>
        <v>#N/A</v>
      </c>
      <c r="DN6" s="135" t="e">
        <f t="shared" si="10"/>
        <v>#N/A</v>
      </c>
      <c r="DO6" s="135" t="e">
        <f t="shared" si="10"/>
        <v>#N/A</v>
      </c>
      <c r="DP6" s="135">
        <f t="shared" si="10"/>
        <v>17.899999999999999</v>
      </c>
      <c r="DQ6" s="135">
        <f t="shared" si="10"/>
        <v>18</v>
      </c>
      <c r="DR6" s="135" t="str">
        <f>IF(DR8="-","【-】","【"&amp;SUBSTITUTE(TEXT(DR8,"#,##0.0"),"-","△")&amp;"】")</f>
        <v>【26.4】</v>
      </c>
      <c r="DS6" s="135" t="e">
        <f t="shared" ref="DS6:EB6" si="11">IF(DS8="-",NA(),DS8)</f>
        <v>#N/A</v>
      </c>
      <c r="DT6" s="135" t="e">
        <f t="shared" si="11"/>
        <v>#N/A</v>
      </c>
      <c r="DU6" s="135" t="e">
        <f t="shared" si="11"/>
        <v>#N/A</v>
      </c>
      <c r="DV6" s="135">
        <f t="shared" si="11"/>
        <v>9.3000000000000007</v>
      </c>
      <c r="DW6" s="135">
        <f t="shared" si="11"/>
        <v>24.7</v>
      </c>
      <c r="DX6" s="135" t="e">
        <f t="shared" si="11"/>
        <v>#N/A</v>
      </c>
      <c r="DY6" s="135" t="e">
        <f t="shared" si="11"/>
        <v>#N/A</v>
      </c>
      <c r="DZ6" s="135" t="e">
        <f t="shared" si="11"/>
        <v>#N/A</v>
      </c>
      <c r="EA6" s="135">
        <f t="shared" si="11"/>
        <v>118.9</v>
      </c>
      <c r="EB6" s="135">
        <f t="shared" si="11"/>
        <v>121.9</v>
      </c>
      <c r="EC6" s="135" t="str">
        <f>IF(EC8="-","【-】","【"&amp;SUBSTITUTE(TEXT(EC8,"#,##0.0"),"-","△")&amp;"】")</f>
        <v>【54.5】</v>
      </c>
      <c r="ED6" s="135" t="e">
        <f t="shared" ref="ED6:EM6" si="12">IF(ED8="-",NA(),ED8)</f>
        <v>#N/A</v>
      </c>
      <c r="EE6" s="135" t="e">
        <f t="shared" si="12"/>
        <v>#N/A</v>
      </c>
      <c r="EF6" s="135" t="e">
        <f t="shared" si="12"/>
        <v>#N/A</v>
      </c>
      <c r="EG6" s="135">
        <f t="shared" si="12"/>
        <v>8.8000000000000007</v>
      </c>
      <c r="EH6" s="135">
        <f t="shared" si="12"/>
        <v>17.3</v>
      </c>
      <c r="EI6" s="135" t="e">
        <f t="shared" si="12"/>
        <v>#N/A</v>
      </c>
      <c r="EJ6" s="135" t="e">
        <f t="shared" si="12"/>
        <v>#N/A</v>
      </c>
      <c r="EK6" s="135" t="e">
        <f t="shared" si="12"/>
        <v>#N/A</v>
      </c>
      <c r="EL6" s="135">
        <f t="shared" si="12"/>
        <v>59.4</v>
      </c>
      <c r="EM6" s="135">
        <f t="shared" si="12"/>
        <v>59.1</v>
      </c>
      <c r="EN6" s="135" t="str">
        <f>IF(EN8="-","【-】","【"&amp;SUBSTITUTE(TEXT(EN8,"#,##0.0"),"-","△")&amp;"】")</f>
        <v>【57.0】</v>
      </c>
      <c r="EO6" s="135" t="e">
        <f t="shared" ref="EO6:EX6" si="13">IF(EO8="-",NA(),EO8)</f>
        <v>#N/A</v>
      </c>
      <c r="EP6" s="135" t="e">
        <f t="shared" si="13"/>
        <v>#N/A</v>
      </c>
      <c r="EQ6" s="135" t="e">
        <f t="shared" si="13"/>
        <v>#N/A</v>
      </c>
      <c r="ER6" s="135">
        <f t="shared" si="13"/>
        <v>24.4</v>
      </c>
      <c r="ES6" s="135">
        <f t="shared" si="13"/>
        <v>46.6</v>
      </c>
      <c r="ET6" s="135" t="e">
        <f t="shared" si="13"/>
        <v>#N/A</v>
      </c>
      <c r="EU6" s="135" t="e">
        <f t="shared" si="13"/>
        <v>#N/A</v>
      </c>
      <c r="EV6" s="135" t="e">
        <f t="shared" si="13"/>
        <v>#N/A</v>
      </c>
      <c r="EW6" s="135">
        <f t="shared" si="13"/>
        <v>74.3</v>
      </c>
      <c r="EX6" s="135">
        <f t="shared" si="13"/>
        <v>72.2</v>
      </c>
      <c r="EY6" s="135" t="str">
        <f>IF(EY8="-","【-】","【"&amp;SUBSTITUTE(TEXT(EY8,"#,##0.0"),"-","△")&amp;"】")</f>
        <v>【70.4】</v>
      </c>
      <c r="EZ6" s="145" t="e">
        <f t="shared" ref="EZ6:FI6" si="14">IF(EZ8="-",NA(),EZ8)</f>
        <v>#N/A</v>
      </c>
      <c r="FA6" s="145" t="e">
        <f t="shared" si="14"/>
        <v>#N/A</v>
      </c>
      <c r="FB6" s="145" t="e">
        <f t="shared" si="14"/>
        <v>#N/A</v>
      </c>
      <c r="FC6" s="145">
        <f t="shared" si="14"/>
        <v>64904200</v>
      </c>
      <c r="FD6" s="145">
        <f t="shared" si="14"/>
        <v>65290870</v>
      </c>
      <c r="FE6" s="145" t="e">
        <f t="shared" si="14"/>
        <v>#N/A</v>
      </c>
      <c r="FF6" s="145" t="e">
        <f t="shared" si="14"/>
        <v>#N/A</v>
      </c>
      <c r="FG6" s="145" t="e">
        <f t="shared" si="14"/>
        <v>#N/A</v>
      </c>
      <c r="FH6" s="145">
        <f t="shared" si="14"/>
        <v>44196357</v>
      </c>
      <c r="FI6" s="145">
        <f t="shared" si="14"/>
        <v>45484013</v>
      </c>
      <c r="FJ6" s="145" t="str">
        <f>IF(FJ8="-","【-】","【"&amp;SUBSTITUTE(TEXT(FJ8,"#,##0"),"-","△")&amp;"】")</f>
        <v>【50,999,060】</v>
      </c>
    </row>
    <row r="7" spans="1:166" s="112" customFormat="1">
      <c r="A7" s="113" t="s">
        <v>164</v>
      </c>
      <c r="B7" s="118">
        <f t="shared" ref="B7:G7" si="15">B8</f>
        <v>2023</v>
      </c>
      <c r="C7" s="118">
        <f t="shared" si="15"/>
        <v>127530</v>
      </c>
      <c r="D7" s="118">
        <f t="shared" si="15"/>
        <v>46</v>
      </c>
      <c r="E7" s="118">
        <f t="shared" si="15"/>
        <v>6</v>
      </c>
      <c r="F7" s="118">
        <f t="shared" si="15"/>
        <v>0</v>
      </c>
      <c r="G7" s="118">
        <f t="shared" si="15"/>
        <v>1</v>
      </c>
      <c r="H7" s="118"/>
      <c r="I7" s="118"/>
      <c r="J7" s="118"/>
      <c r="K7" s="118" t="str">
        <f t="shared" ref="K7:AR7" si="16">K8</f>
        <v>地方独立行政法人</v>
      </c>
      <c r="L7" s="118" t="str">
        <f t="shared" si="16"/>
        <v>病院事業</v>
      </c>
      <c r="M7" s="118" t="str">
        <f t="shared" si="16"/>
        <v>一般病院</v>
      </c>
      <c r="N7" s="118" t="str">
        <f t="shared" si="16"/>
        <v>100床以上～200床未満</v>
      </c>
      <c r="O7" s="118" t="str">
        <f t="shared" si="16"/>
        <v>非設置</v>
      </c>
      <c r="P7" s="118" t="str">
        <f t="shared" si="16"/>
        <v>直営</v>
      </c>
      <c r="Q7" s="130">
        <f t="shared" si="16"/>
        <v>14</v>
      </c>
      <c r="R7" s="118" t="str">
        <f t="shared" si="16"/>
        <v>-</v>
      </c>
      <c r="S7" s="118" t="str">
        <f t="shared" si="16"/>
        <v>ド 透 訓</v>
      </c>
      <c r="T7" s="118" t="str">
        <f t="shared" si="16"/>
        <v>救</v>
      </c>
      <c r="U7" s="130" t="str">
        <f t="shared" si="16"/>
        <v>-</v>
      </c>
      <c r="V7" s="130">
        <f t="shared" si="16"/>
        <v>10159</v>
      </c>
      <c r="W7" s="118" t="str">
        <f t="shared" si="16"/>
        <v>第２種該当</v>
      </c>
      <c r="X7" s="118" t="str">
        <f t="shared" si="16"/>
        <v>-</v>
      </c>
      <c r="Y7" s="118" t="str">
        <f t="shared" si="16"/>
        <v>１０：１</v>
      </c>
      <c r="Z7" s="130">
        <f t="shared" si="16"/>
        <v>100</v>
      </c>
      <c r="AA7" s="130" t="str">
        <f t="shared" si="16"/>
        <v>-</v>
      </c>
      <c r="AB7" s="130" t="str">
        <f t="shared" si="16"/>
        <v>-</v>
      </c>
      <c r="AC7" s="130" t="str">
        <f t="shared" si="16"/>
        <v>-</v>
      </c>
      <c r="AD7" s="130" t="str">
        <f t="shared" si="16"/>
        <v>-</v>
      </c>
      <c r="AE7" s="130">
        <f t="shared" si="16"/>
        <v>100</v>
      </c>
      <c r="AF7" s="130">
        <f t="shared" si="16"/>
        <v>93</v>
      </c>
      <c r="AG7" s="130" t="str">
        <f t="shared" si="16"/>
        <v>-</v>
      </c>
      <c r="AH7" s="130">
        <f t="shared" si="16"/>
        <v>93</v>
      </c>
      <c r="AI7" s="135" t="str">
        <f t="shared" si="16"/>
        <v>-</v>
      </c>
      <c r="AJ7" s="135" t="str">
        <f t="shared" si="16"/>
        <v>-</v>
      </c>
      <c r="AK7" s="135" t="str">
        <f t="shared" si="16"/>
        <v>-</v>
      </c>
      <c r="AL7" s="135">
        <f t="shared" si="16"/>
        <v>92</v>
      </c>
      <c r="AM7" s="135">
        <f t="shared" si="16"/>
        <v>86.6</v>
      </c>
      <c r="AN7" s="135" t="str">
        <f t="shared" si="16"/>
        <v>-</v>
      </c>
      <c r="AO7" s="135" t="str">
        <f t="shared" si="16"/>
        <v>-</v>
      </c>
      <c r="AP7" s="135" t="str">
        <f t="shared" si="16"/>
        <v>-</v>
      </c>
      <c r="AQ7" s="135">
        <f t="shared" si="16"/>
        <v>104.3</v>
      </c>
      <c r="AR7" s="135">
        <f t="shared" si="16"/>
        <v>96.3</v>
      </c>
      <c r="AS7" s="135"/>
      <c r="AT7" s="135" t="str">
        <f t="shared" ref="AT7:BC7" si="17">AT8</f>
        <v>-</v>
      </c>
      <c r="AU7" s="135" t="str">
        <f t="shared" si="17"/>
        <v>-</v>
      </c>
      <c r="AV7" s="135" t="str">
        <f t="shared" si="17"/>
        <v>-</v>
      </c>
      <c r="AW7" s="135">
        <f t="shared" si="17"/>
        <v>82.9</v>
      </c>
      <c r="AX7" s="135">
        <f t="shared" si="17"/>
        <v>80</v>
      </c>
      <c r="AY7" s="135" t="str">
        <f t="shared" si="17"/>
        <v>-</v>
      </c>
      <c r="AZ7" s="135" t="str">
        <f t="shared" si="17"/>
        <v>-</v>
      </c>
      <c r="BA7" s="135" t="str">
        <f t="shared" si="17"/>
        <v>-</v>
      </c>
      <c r="BB7" s="135">
        <f t="shared" si="17"/>
        <v>81.7</v>
      </c>
      <c r="BC7" s="135">
        <f t="shared" si="17"/>
        <v>81</v>
      </c>
      <c r="BD7" s="135"/>
      <c r="BE7" s="135" t="str">
        <f t="shared" ref="BE7:BN7" si="18">BE8</f>
        <v>-</v>
      </c>
      <c r="BF7" s="135" t="str">
        <f t="shared" si="18"/>
        <v>-</v>
      </c>
      <c r="BG7" s="135" t="str">
        <f t="shared" si="18"/>
        <v>-</v>
      </c>
      <c r="BH7" s="135">
        <f t="shared" si="18"/>
        <v>80.099999999999994</v>
      </c>
      <c r="BI7" s="135">
        <f t="shared" si="18"/>
        <v>77.5</v>
      </c>
      <c r="BJ7" s="135" t="str">
        <f t="shared" si="18"/>
        <v>-</v>
      </c>
      <c r="BK7" s="135" t="str">
        <f t="shared" si="18"/>
        <v>-</v>
      </c>
      <c r="BL7" s="135" t="str">
        <f t="shared" si="18"/>
        <v>-</v>
      </c>
      <c r="BM7" s="135">
        <f t="shared" si="18"/>
        <v>78.099999999999994</v>
      </c>
      <c r="BN7" s="135">
        <f t="shared" si="18"/>
        <v>77.5</v>
      </c>
      <c r="BO7" s="135"/>
      <c r="BP7" s="135" t="str">
        <f t="shared" ref="BP7:BY7" si="19">BP8</f>
        <v>-</v>
      </c>
      <c r="BQ7" s="135" t="str">
        <f t="shared" si="19"/>
        <v>-</v>
      </c>
      <c r="BR7" s="135" t="str">
        <f t="shared" si="19"/>
        <v>-</v>
      </c>
      <c r="BS7" s="135">
        <f t="shared" si="19"/>
        <v>70.7</v>
      </c>
      <c r="BT7" s="135">
        <f t="shared" si="19"/>
        <v>73.5</v>
      </c>
      <c r="BU7" s="135" t="str">
        <f t="shared" si="19"/>
        <v>-</v>
      </c>
      <c r="BV7" s="135" t="str">
        <f t="shared" si="19"/>
        <v>-</v>
      </c>
      <c r="BW7" s="135" t="str">
        <f t="shared" si="19"/>
        <v>-</v>
      </c>
      <c r="BX7" s="135">
        <f t="shared" si="19"/>
        <v>63.3</v>
      </c>
      <c r="BY7" s="135">
        <f t="shared" si="19"/>
        <v>64.7</v>
      </c>
      <c r="BZ7" s="135"/>
      <c r="CA7" s="145" t="str">
        <f t="shared" ref="CA7:CJ7" si="20">CA8</f>
        <v>-</v>
      </c>
      <c r="CB7" s="145" t="str">
        <f t="shared" si="20"/>
        <v>-</v>
      </c>
      <c r="CC7" s="145" t="str">
        <f t="shared" si="20"/>
        <v>-</v>
      </c>
      <c r="CD7" s="145">
        <f t="shared" si="20"/>
        <v>68209</v>
      </c>
      <c r="CE7" s="145">
        <f t="shared" si="20"/>
        <v>70716</v>
      </c>
      <c r="CF7" s="145" t="str">
        <f t="shared" si="20"/>
        <v>-</v>
      </c>
      <c r="CG7" s="145" t="str">
        <f t="shared" si="20"/>
        <v>-</v>
      </c>
      <c r="CH7" s="145" t="str">
        <f t="shared" si="20"/>
        <v>-</v>
      </c>
      <c r="CI7" s="145">
        <f t="shared" si="20"/>
        <v>40846</v>
      </c>
      <c r="CJ7" s="145">
        <f t="shared" si="20"/>
        <v>41075</v>
      </c>
      <c r="CK7" s="135"/>
      <c r="CL7" s="145" t="str">
        <f t="shared" ref="CL7:CU7" si="21">CL8</f>
        <v>-</v>
      </c>
      <c r="CM7" s="145" t="str">
        <f t="shared" si="21"/>
        <v>-</v>
      </c>
      <c r="CN7" s="145" t="str">
        <f t="shared" si="21"/>
        <v>-</v>
      </c>
      <c r="CO7" s="145">
        <f t="shared" si="21"/>
        <v>9576</v>
      </c>
      <c r="CP7" s="145">
        <f t="shared" si="21"/>
        <v>9146</v>
      </c>
      <c r="CQ7" s="145" t="str">
        <f t="shared" si="21"/>
        <v>-</v>
      </c>
      <c r="CR7" s="145" t="str">
        <f t="shared" si="21"/>
        <v>-</v>
      </c>
      <c r="CS7" s="145" t="str">
        <f t="shared" si="21"/>
        <v>-</v>
      </c>
      <c r="CT7" s="145">
        <f t="shared" si="21"/>
        <v>11831</v>
      </c>
      <c r="CU7" s="145">
        <f t="shared" si="21"/>
        <v>11652</v>
      </c>
      <c r="CV7" s="135"/>
      <c r="CW7" s="135" t="str">
        <f t="shared" ref="CW7:DF7" si="22">CW8</f>
        <v>-</v>
      </c>
      <c r="CX7" s="135" t="str">
        <f t="shared" si="22"/>
        <v>-</v>
      </c>
      <c r="CY7" s="135" t="str">
        <f t="shared" si="22"/>
        <v>-</v>
      </c>
      <c r="CZ7" s="135">
        <f t="shared" si="22"/>
        <v>50.2</v>
      </c>
      <c r="DA7" s="135">
        <f t="shared" si="22"/>
        <v>56.9</v>
      </c>
      <c r="DB7" s="135" t="str">
        <f t="shared" si="22"/>
        <v>-</v>
      </c>
      <c r="DC7" s="135" t="str">
        <f t="shared" si="22"/>
        <v>-</v>
      </c>
      <c r="DD7" s="135" t="str">
        <f t="shared" si="22"/>
        <v>-</v>
      </c>
      <c r="DE7" s="135">
        <f t="shared" si="22"/>
        <v>66.900000000000006</v>
      </c>
      <c r="DF7" s="135">
        <f t="shared" si="22"/>
        <v>68.099999999999994</v>
      </c>
      <c r="DG7" s="135"/>
      <c r="DH7" s="135" t="str">
        <f t="shared" ref="DH7:DQ7" si="23">DH8</f>
        <v>-</v>
      </c>
      <c r="DI7" s="135" t="str">
        <f t="shared" si="23"/>
        <v>-</v>
      </c>
      <c r="DJ7" s="135" t="str">
        <f t="shared" si="23"/>
        <v>-</v>
      </c>
      <c r="DK7" s="135">
        <f t="shared" si="23"/>
        <v>21.4</v>
      </c>
      <c r="DL7" s="135">
        <f t="shared" si="23"/>
        <v>22.7</v>
      </c>
      <c r="DM7" s="135" t="str">
        <f t="shared" si="23"/>
        <v>-</v>
      </c>
      <c r="DN7" s="135" t="str">
        <f t="shared" si="23"/>
        <v>-</v>
      </c>
      <c r="DO7" s="135" t="str">
        <f t="shared" si="23"/>
        <v>-</v>
      </c>
      <c r="DP7" s="135">
        <f t="shared" si="23"/>
        <v>17.899999999999999</v>
      </c>
      <c r="DQ7" s="135">
        <f t="shared" si="23"/>
        <v>18</v>
      </c>
      <c r="DR7" s="135"/>
      <c r="DS7" s="135" t="str">
        <f t="shared" ref="DS7:EB7" si="24">DS8</f>
        <v>-</v>
      </c>
      <c r="DT7" s="135" t="str">
        <f t="shared" si="24"/>
        <v>-</v>
      </c>
      <c r="DU7" s="135" t="str">
        <f t="shared" si="24"/>
        <v>-</v>
      </c>
      <c r="DV7" s="135">
        <f t="shared" si="24"/>
        <v>9.3000000000000007</v>
      </c>
      <c r="DW7" s="135">
        <f t="shared" si="24"/>
        <v>24.7</v>
      </c>
      <c r="DX7" s="135" t="str">
        <f t="shared" si="24"/>
        <v>-</v>
      </c>
      <c r="DY7" s="135" t="str">
        <f t="shared" si="24"/>
        <v>-</v>
      </c>
      <c r="DZ7" s="135" t="str">
        <f t="shared" si="24"/>
        <v>-</v>
      </c>
      <c r="EA7" s="135">
        <f t="shared" si="24"/>
        <v>118.9</v>
      </c>
      <c r="EB7" s="135">
        <f t="shared" si="24"/>
        <v>121.9</v>
      </c>
      <c r="EC7" s="135"/>
      <c r="ED7" s="135" t="str">
        <f t="shared" ref="ED7:EM7" si="25">ED8</f>
        <v>-</v>
      </c>
      <c r="EE7" s="135" t="str">
        <f t="shared" si="25"/>
        <v>-</v>
      </c>
      <c r="EF7" s="135" t="str">
        <f t="shared" si="25"/>
        <v>-</v>
      </c>
      <c r="EG7" s="135">
        <f t="shared" si="25"/>
        <v>8.8000000000000007</v>
      </c>
      <c r="EH7" s="135">
        <f t="shared" si="25"/>
        <v>17.3</v>
      </c>
      <c r="EI7" s="135" t="str">
        <f t="shared" si="25"/>
        <v>-</v>
      </c>
      <c r="EJ7" s="135" t="str">
        <f t="shared" si="25"/>
        <v>-</v>
      </c>
      <c r="EK7" s="135" t="str">
        <f t="shared" si="25"/>
        <v>-</v>
      </c>
      <c r="EL7" s="135">
        <f t="shared" si="25"/>
        <v>59.4</v>
      </c>
      <c r="EM7" s="135">
        <f t="shared" si="25"/>
        <v>59.1</v>
      </c>
      <c r="EN7" s="135"/>
      <c r="EO7" s="135" t="str">
        <f t="shared" ref="EO7:EX7" si="26">EO8</f>
        <v>-</v>
      </c>
      <c r="EP7" s="135" t="str">
        <f t="shared" si="26"/>
        <v>-</v>
      </c>
      <c r="EQ7" s="135" t="str">
        <f t="shared" si="26"/>
        <v>-</v>
      </c>
      <c r="ER7" s="135">
        <f t="shared" si="26"/>
        <v>24.4</v>
      </c>
      <c r="ES7" s="135">
        <f t="shared" si="26"/>
        <v>46.6</v>
      </c>
      <c r="ET7" s="135" t="str">
        <f t="shared" si="26"/>
        <v>-</v>
      </c>
      <c r="EU7" s="135" t="str">
        <f t="shared" si="26"/>
        <v>-</v>
      </c>
      <c r="EV7" s="135" t="str">
        <f t="shared" si="26"/>
        <v>-</v>
      </c>
      <c r="EW7" s="135">
        <f t="shared" si="26"/>
        <v>74.3</v>
      </c>
      <c r="EX7" s="135">
        <f t="shared" si="26"/>
        <v>72.2</v>
      </c>
      <c r="EY7" s="135"/>
      <c r="EZ7" s="145" t="str">
        <f t="shared" ref="EZ7:FI7" si="27">EZ8</f>
        <v>-</v>
      </c>
      <c r="FA7" s="145" t="str">
        <f t="shared" si="27"/>
        <v>-</v>
      </c>
      <c r="FB7" s="145" t="str">
        <f t="shared" si="27"/>
        <v>-</v>
      </c>
      <c r="FC7" s="145">
        <f t="shared" si="27"/>
        <v>64904200</v>
      </c>
      <c r="FD7" s="145">
        <f t="shared" si="27"/>
        <v>65290870</v>
      </c>
      <c r="FE7" s="145" t="str">
        <f t="shared" si="27"/>
        <v>-</v>
      </c>
      <c r="FF7" s="145" t="str">
        <f t="shared" si="27"/>
        <v>-</v>
      </c>
      <c r="FG7" s="145" t="str">
        <f t="shared" si="27"/>
        <v>-</v>
      </c>
      <c r="FH7" s="145">
        <f t="shared" si="27"/>
        <v>44196357</v>
      </c>
      <c r="FI7" s="145">
        <f t="shared" si="27"/>
        <v>45484013</v>
      </c>
      <c r="FJ7" s="145"/>
    </row>
    <row r="8" spans="1:166" s="112" customFormat="1">
      <c r="A8" s="113"/>
      <c r="B8" s="119">
        <v>2023</v>
      </c>
      <c r="C8" s="119">
        <v>127530</v>
      </c>
      <c r="D8" s="119">
        <v>46</v>
      </c>
      <c r="E8" s="119">
        <v>6</v>
      </c>
      <c r="F8" s="119">
        <v>0</v>
      </c>
      <c r="G8" s="119">
        <v>1</v>
      </c>
      <c r="H8" s="119" t="s">
        <v>165</v>
      </c>
      <c r="I8" s="119" t="s">
        <v>166</v>
      </c>
      <c r="J8" s="119" t="s">
        <v>167</v>
      </c>
      <c r="K8" s="119" t="s">
        <v>168</v>
      </c>
      <c r="L8" s="119" t="s">
        <v>169</v>
      </c>
      <c r="M8" s="119" t="s">
        <v>50</v>
      </c>
      <c r="N8" s="119" t="s">
        <v>170</v>
      </c>
      <c r="O8" s="119" t="s">
        <v>171</v>
      </c>
      <c r="P8" s="119" t="s">
        <v>172</v>
      </c>
      <c r="Q8" s="131">
        <v>14</v>
      </c>
      <c r="R8" s="119" t="s">
        <v>65</v>
      </c>
      <c r="S8" s="119" t="s">
        <v>126</v>
      </c>
      <c r="T8" s="119" t="s">
        <v>173</v>
      </c>
      <c r="U8" s="131" t="s">
        <v>65</v>
      </c>
      <c r="V8" s="131">
        <v>10159</v>
      </c>
      <c r="W8" s="119" t="s">
        <v>73</v>
      </c>
      <c r="X8" s="119" t="s">
        <v>65</v>
      </c>
      <c r="Y8" s="132" t="s">
        <v>174</v>
      </c>
      <c r="Z8" s="131">
        <v>100</v>
      </c>
      <c r="AA8" s="131" t="s">
        <v>65</v>
      </c>
      <c r="AB8" s="131" t="s">
        <v>65</v>
      </c>
      <c r="AC8" s="131" t="s">
        <v>65</v>
      </c>
      <c r="AD8" s="131" t="s">
        <v>65</v>
      </c>
      <c r="AE8" s="131">
        <v>100</v>
      </c>
      <c r="AF8" s="131">
        <v>93</v>
      </c>
      <c r="AG8" s="131" t="s">
        <v>65</v>
      </c>
      <c r="AH8" s="131">
        <v>93</v>
      </c>
      <c r="AI8" s="136" t="s">
        <v>65</v>
      </c>
      <c r="AJ8" s="136" t="s">
        <v>65</v>
      </c>
      <c r="AK8" s="136" t="s">
        <v>65</v>
      </c>
      <c r="AL8" s="136">
        <v>92</v>
      </c>
      <c r="AM8" s="136">
        <v>86.6</v>
      </c>
      <c r="AN8" s="136" t="s">
        <v>65</v>
      </c>
      <c r="AO8" s="136" t="s">
        <v>65</v>
      </c>
      <c r="AP8" s="136" t="s">
        <v>65</v>
      </c>
      <c r="AQ8" s="136">
        <v>104.3</v>
      </c>
      <c r="AR8" s="136">
        <v>96.3</v>
      </c>
      <c r="AS8" s="136">
        <v>96.6</v>
      </c>
      <c r="AT8" s="136" t="s">
        <v>65</v>
      </c>
      <c r="AU8" s="136" t="s">
        <v>65</v>
      </c>
      <c r="AV8" s="136" t="s">
        <v>65</v>
      </c>
      <c r="AW8" s="136">
        <v>82.9</v>
      </c>
      <c r="AX8" s="136">
        <v>80</v>
      </c>
      <c r="AY8" s="136" t="s">
        <v>65</v>
      </c>
      <c r="AZ8" s="136" t="s">
        <v>65</v>
      </c>
      <c r="BA8" s="136" t="s">
        <v>65</v>
      </c>
      <c r="BB8" s="136">
        <v>81.7</v>
      </c>
      <c r="BC8" s="136">
        <v>81</v>
      </c>
      <c r="BD8" s="136">
        <v>86.6</v>
      </c>
      <c r="BE8" s="143" t="s">
        <v>65</v>
      </c>
      <c r="BF8" s="143" t="s">
        <v>65</v>
      </c>
      <c r="BG8" s="143" t="s">
        <v>65</v>
      </c>
      <c r="BH8" s="143">
        <v>80.099999999999994</v>
      </c>
      <c r="BI8" s="143">
        <v>77.5</v>
      </c>
      <c r="BJ8" s="143" t="s">
        <v>65</v>
      </c>
      <c r="BK8" s="143" t="s">
        <v>65</v>
      </c>
      <c r="BL8" s="143" t="s">
        <v>65</v>
      </c>
      <c r="BM8" s="143">
        <v>78.099999999999994</v>
      </c>
      <c r="BN8" s="143">
        <v>77.5</v>
      </c>
      <c r="BO8" s="143">
        <v>83.9</v>
      </c>
      <c r="BP8" s="136" t="s">
        <v>65</v>
      </c>
      <c r="BQ8" s="136" t="s">
        <v>65</v>
      </c>
      <c r="BR8" s="136" t="s">
        <v>65</v>
      </c>
      <c r="BS8" s="136">
        <v>70.7</v>
      </c>
      <c r="BT8" s="136">
        <v>73.5</v>
      </c>
      <c r="BU8" s="136" t="s">
        <v>65</v>
      </c>
      <c r="BV8" s="136" t="s">
        <v>65</v>
      </c>
      <c r="BW8" s="136" t="s">
        <v>65</v>
      </c>
      <c r="BX8" s="136">
        <v>63.3</v>
      </c>
      <c r="BY8" s="136">
        <v>64.7</v>
      </c>
      <c r="BZ8" s="136">
        <v>68.7</v>
      </c>
      <c r="CA8" s="143" t="s">
        <v>65</v>
      </c>
      <c r="CB8" s="143" t="s">
        <v>65</v>
      </c>
      <c r="CC8" s="143" t="s">
        <v>65</v>
      </c>
      <c r="CD8" s="143">
        <v>68209</v>
      </c>
      <c r="CE8" s="143">
        <v>70716</v>
      </c>
      <c r="CF8" s="143" t="s">
        <v>65</v>
      </c>
      <c r="CG8" s="143" t="s">
        <v>65</v>
      </c>
      <c r="CH8" s="143" t="s">
        <v>65</v>
      </c>
      <c r="CI8" s="143">
        <v>40846</v>
      </c>
      <c r="CJ8" s="143">
        <v>41075</v>
      </c>
      <c r="CK8" s="136">
        <v>62428</v>
      </c>
      <c r="CL8" s="143" t="s">
        <v>65</v>
      </c>
      <c r="CM8" s="143" t="s">
        <v>65</v>
      </c>
      <c r="CN8" s="143" t="s">
        <v>65</v>
      </c>
      <c r="CO8" s="143">
        <v>9576</v>
      </c>
      <c r="CP8" s="143">
        <v>9146</v>
      </c>
      <c r="CQ8" s="143" t="s">
        <v>65</v>
      </c>
      <c r="CR8" s="143" t="s">
        <v>65</v>
      </c>
      <c r="CS8" s="143" t="s">
        <v>65</v>
      </c>
      <c r="CT8" s="143">
        <v>11831</v>
      </c>
      <c r="CU8" s="143">
        <v>11652</v>
      </c>
      <c r="CV8" s="136">
        <v>18236</v>
      </c>
      <c r="CW8" s="143" t="s">
        <v>65</v>
      </c>
      <c r="CX8" s="143" t="s">
        <v>65</v>
      </c>
      <c r="CY8" s="143" t="s">
        <v>65</v>
      </c>
      <c r="CZ8" s="143">
        <v>50.2</v>
      </c>
      <c r="DA8" s="143">
        <v>56.9</v>
      </c>
      <c r="DB8" s="143" t="s">
        <v>65</v>
      </c>
      <c r="DC8" s="143" t="s">
        <v>65</v>
      </c>
      <c r="DD8" s="143" t="s">
        <v>65</v>
      </c>
      <c r="DE8" s="143">
        <v>66.900000000000006</v>
      </c>
      <c r="DF8" s="143">
        <v>68.099999999999994</v>
      </c>
      <c r="DG8" s="143">
        <v>56.1</v>
      </c>
      <c r="DH8" s="143" t="s">
        <v>65</v>
      </c>
      <c r="DI8" s="143" t="s">
        <v>65</v>
      </c>
      <c r="DJ8" s="143" t="s">
        <v>65</v>
      </c>
      <c r="DK8" s="143">
        <v>21.4</v>
      </c>
      <c r="DL8" s="143">
        <v>22.7</v>
      </c>
      <c r="DM8" s="143" t="s">
        <v>65</v>
      </c>
      <c r="DN8" s="143" t="s">
        <v>65</v>
      </c>
      <c r="DO8" s="143" t="s">
        <v>65</v>
      </c>
      <c r="DP8" s="143">
        <v>17.899999999999999</v>
      </c>
      <c r="DQ8" s="143">
        <v>18</v>
      </c>
      <c r="DR8" s="143">
        <v>26.4</v>
      </c>
      <c r="DS8" s="143" t="s">
        <v>65</v>
      </c>
      <c r="DT8" s="143" t="s">
        <v>65</v>
      </c>
      <c r="DU8" s="143" t="s">
        <v>65</v>
      </c>
      <c r="DV8" s="143">
        <v>9.3000000000000007</v>
      </c>
      <c r="DW8" s="143">
        <v>24.7</v>
      </c>
      <c r="DX8" s="143" t="s">
        <v>65</v>
      </c>
      <c r="DY8" s="143" t="s">
        <v>65</v>
      </c>
      <c r="DZ8" s="143" t="s">
        <v>65</v>
      </c>
      <c r="EA8" s="143">
        <v>118.9</v>
      </c>
      <c r="EB8" s="143">
        <v>121.9</v>
      </c>
      <c r="EC8" s="143">
        <v>54.5</v>
      </c>
      <c r="ED8" s="136" t="s">
        <v>65</v>
      </c>
      <c r="EE8" s="136" t="s">
        <v>65</v>
      </c>
      <c r="EF8" s="136" t="s">
        <v>65</v>
      </c>
      <c r="EG8" s="136">
        <v>8.8000000000000007</v>
      </c>
      <c r="EH8" s="136">
        <v>17.3</v>
      </c>
      <c r="EI8" s="136" t="s">
        <v>65</v>
      </c>
      <c r="EJ8" s="136" t="s">
        <v>65</v>
      </c>
      <c r="EK8" s="136" t="s">
        <v>65</v>
      </c>
      <c r="EL8" s="136">
        <v>59.4</v>
      </c>
      <c r="EM8" s="136">
        <v>59.1</v>
      </c>
      <c r="EN8" s="136">
        <v>57</v>
      </c>
      <c r="EO8" s="136" t="s">
        <v>65</v>
      </c>
      <c r="EP8" s="136" t="s">
        <v>65</v>
      </c>
      <c r="EQ8" s="136" t="s">
        <v>65</v>
      </c>
      <c r="ER8" s="136">
        <v>24.4</v>
      </c>
      <c r="ES8" s="136">
        <v>46.6</v>
      </c>
      <c r="ET8" s="136" t="s">
        <v>65</v>
      </c>
      <c r="EU8" s="136" t="s">
        <v>65</v>
      </c>
      <c r="EV8" s="136" t="s">
        <v>65</v>
      </c>
      <c r="EW8" s="136">
        <v>74.3</v>
      </c>
      <c r="EX8" s="136">
        <v>72.2</v>
      </c>
      <c r="EY8" s="136">
        <v>70.400000000000006</v>
      </c>
      <c r="EZ8" s="143" t="s">
        <v>65</v>
      </c>
      <c r="FA8" s="143" t="s">
        <v>65</v>
      </c>
      <c r="FB8" s="143" t="s">
        <v>65</v>
      </c>
      <c r="FC8" s="143">
        <v>64904200</v>
      </c>
      <c r="FD8" s="143">
        <v>65290870</v>
      </c>
      <c r="FE8" s="143" t="s">
        <v>65</v>
      </c>
      <c r="FF8" s="143" t="s">
        <v>65</v>
      </c>
      <c r="FG8" s="143" t="s">
        <v>65</v>
      </c>
      <c r="FH8" s="143">
        <v>44196357</v>
      </c>
      <c r="FI8" s="143">
        <v>45484013</v>
      </c>
      <c r="FJ8" s="143">
        <v>50999060</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76</v>
      </c>
      <c r="C10" s="114" t="s">
        <v>175</v>
      </c>
      <c r="D10" s="114" t="s">
        <v>176</v>
      </c>
      <c r="E10" s="114" t="s">
        <v>177</v>
      </c>
      <c r="F10" s="114" t="s">
        <v>9</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39</v>
      </c>
      <c r="B11" s="120" t="str">
        <f>IF(VALUE($B$6)=0,"",IF(VALUE($B$6)&gt;2022,"R"&amp;TEXT(VALUE($B$6)-2022,"00"),"H"&amp;VALUE($B$6)-1992))</f>
        <v>R01</v>
      </c>
      <c r="C11" s="120" t="str">
        <f>IF(VALUE($B$6)=0,"",IF(VALUE($B$6)&gt;2021,"R"&amp;TEXT(VALUE($B$6)-2021,"00"),"H"&amp;VALUE($B$6)-1991))</f>
        <v>R02</v>
      </c>
      <c r="D11" s="120" t="str">
        <f>IF(VALUE($B$6)=0,"",IF(VALUE($B$6)&gt;2020,"R"&amp;TEXT(VALUE($B$6)-2020,"00"),"H"&amp;VALUE($B$6)-1990))</f>
        <v>R03</v>
      </c>
      <c r="E11" s="120" t="str">
        <f>IF(VALUE($B$6)=0,"",IF(VALUE($B$6)&gt;2019,"R"&amp;TEXT(VALUE($B$6)-2019,"00"),"H"&amp;VALUE($B$6)-1989))</f>
        <v>R04</v>
      </c>
      <c r="F11" s="120" t="str">
        <f>IF(VALUE($B$6)=0,"",IF(VALUE($B$6)&gt;2018,"R"&amp;TEXT(VALUE($B$6)-2018,"00"),"H"&amp;VALUE($B$6)-1988))</f>
        <v>R05</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cp:lastPrinted>2025-02-03T04:38:57Z</cp:lastPrinted>
  <dcterms:created xsi:type="dcterms:W3CDTF">2025-01-16T06:40:36Z</dcterms:created>
  <dcterms:modified xsi:type="dcterms:W3CDTF">2025-02-03T05:03:22Z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2025-02-03T05:03:22Z</vt:filetime>
  </property>
</Properties>
</file>