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Dstfs02\01170_市町村課$\01_所属全体フォルダ\6理財班\41-公営企業\R06\07_経営比較分析表\02_経営比較分析表\04_市町村・組合→県\☑ 50 長柄町\"/>
    </mc:Choice>
  </mc:AlternateContent>
  <xr:revisionPtr revIDLastSave="0" documentId="13_ncr:1_{7A6C3D74-8CE6-4832-95AD-041325DA3409}" xr6:coauthVersionLast="47" xr6:coauthVersionMax="47" xr10:uidLastSave="{00000000-0000-0000-0000-000000000000}"/>
  <workbookProtection workbookAlgorithmName="SHA-512" workbookHashValue="6skVPauhE3mGBDgeSqkpC5H4x5NDDPAQ5e7uGZoVbzgLctgBrBHwnziJ9/rewG+N4evu2YUjTEcLMU7alqL7Pg==" workbookSaltValue="06hFVKU5frqL4Kz/t2SjZg==" workbookSpinCount="100000" lockStructure="1"/>
  <bookViews>
    <workbookView xWindow="-28920" yWindow="-120" windowWidth="29040" windowHeight="1572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6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AL10" i="4" s="1"/>
  <c r="U6" i="5"/>
  <c r="BB8" i="4" s="1"/>
  <c r="T6" i="5"/>
  <c r="AT8" i="4" s="1"/>
  <c r="S6" i="5"/>
  <c r="AL8" i="4" s="1"/>
  <c r="R6" i="5"/>
  <c r="AD10" i="4" s="1"/>
  <c r="Q6" i="5"/>
  <c r="W10" i="4" s="1"/>
  <c r="P6" i="5"/>
  <c r="P10" i="4" s="1"/>
  <c r="O6" i="5"/>
  <c r="I10" i="4" s="1"/>
  <c r="N6" i="5"/>
  <c r="B10" i="4" s="1"/>
  <c r="M6" i="5"/>
  <c r="AD8" i="4" s="1"/>
  <c r="L6" i="5"/>
  <c r="W8" i="4" s="1"/>
  <c r="K6" i="5"/>
  <c r="P8" i="4" s="1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I86" i="4"/>
  <c r="I8" i="4"/>
</calcChain>
</file>

<file path=xl/sharedStrings.xml><?xml version="1.0" encoding="utf-8"?>
<sst xmlns="http://schemas.openxmlformats.org/spreadsheetml/2006/main" count="237" uniqueCount="122">
  <si>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</si>
  <si>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</si>
  <si>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</si>
  <si>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</si>
  <si>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</si>
  <si>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</si>
  <si>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</si>
  <si>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</si>
  <si>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</si>
  <si>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</si>
  <si>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</si>
  <si>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</si>
  <si>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</si>
  <si>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</si>
  <si>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</si>
  <si>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</si>
  <si>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</si>
  <si>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</si>
  <si>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</si>
  <si>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</si>
  <si>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</si>
  <si>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</si>
  <si>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</si>
  <si>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</si>
  <si>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</si>
  <si>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</si>
  <si>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</si>
  <si>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</si>
  <si>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</si>
  <si>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</si>
  <si>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</si>
  <si>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</si>
  <si>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</si>
  <si>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</si>
  <si>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</si>
  <si>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</si>
  <si>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</si>
  <si>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</si>
  <si>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</si>
  <si>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</si>
  <si>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</si>
  <si>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</si>
  <si>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</si>
  <si>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</si>
  <si>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</si>
  <si>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</si>
  <si>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</si>
  <si>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</si>
  <si>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</si>
  <si>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</si>
  <si>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</si>
  <si>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</si>
  <si>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</si>
  <si>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</si>
  <si>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</si>
  <si>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</si>
  <si>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</si>
  <si>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</si>
  <si>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</si>
  <si>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</si>
  <si>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</si>
  <si>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</si>
  <si>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</si>
  <si>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</si>
  <si>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</si>
  <si>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</si>
  <si>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</si>
  <si>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</si>
  <si>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</si>
  <si>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</si>
  <si>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</si>
  <si>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</si>
  <si>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</si>
  <si>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</si>
  <si>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</si>
  <si>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</si>
  <si>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</si>
  <si>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</si>
  <si>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</si>
  <si>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</si>
  <si>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</si>
  <si>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</si>
  <si>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</si>
  <si>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</si>
  <si>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</si>
  <si>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</si>
  <si>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</si>
  <si>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</si>
  <si>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</si>
  <si>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</si>
  <si>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</si>
  <si>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</si>
  <si>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</si>
  <si>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</si>
  <si>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</si>
  <si>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</si>
  <si>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</si>
  <si>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</si>
  <si>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</si>
  <si>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千葉県　長柄町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</si>
  <si>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</si>
  <si>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</si>
  <si>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</si>
  <si>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</si>
  <si>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</si>
  <si>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</si>
  <si>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</si>
  <si>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</si>
  <si>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</si>
  <si>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</si>
  <si>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</si>
  <si>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</si>
  <si>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</si>
  <si>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</si>
  <si>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</si>
  <si>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"R"dd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</si>
  <si>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</si>
  <si>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</si>
  <si>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</si>
  <si>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①収益的収支比率について、数値が100%未満であり、一般会計繰入金で補填している状況である。今後も経費削減や使用料金の適正な水準への引き上げの検討など、経営改善を図っていく必要がある。
⑤経費回収率について、令和5年度の数値が100%越えており、今後も維持していく必要がある。
⑥汚水処理原価について、年ごとに増減があり、類似団体の平均値以下の数値で推移している。明確な数値基準値はないと考えられるが、置かれている状況を把握し、経営改善を図っていく必要がある。
⑦施設利用率について、年ごとに若干の推移はみられ、類似団体平均値前後の数値となっている。
⑧水洗化率について、増加傾向にあり、類似団体平均値以上の推移を維持している。　</t>
    <rPh sb="104" eb="106">
      <t>レイワ</t>
    </rPh>
    <rPh sb="107" eb="109">
      <t>ネンド</t>
    </rPh>
    <rPh sb="117" eb="118">
      <t>コ</t>
    </rPh>
    <rPh sb="123" eb="125">
      <t>コンゴ</t>
    </rPh>
    <rPh sb="126" eb="128">
      <t>イジ</t>
    </rPh>
    <rPh sb="132" eb="134">
      <t>ヒツヨウ</t>
    </rPh>
    <phoneticPr fontId="4"/>
  </si>
  <si>
    <t>人口減少による使用料収入の減少が見込まれるため、収益的収支比率の悪化の防止、維持管理費の削減や使用料の改定等を検討し、経営の改善を図っていく必要がある。
また、更なる接続促進を行い有収水量の増加を図るとともに、使用料収入の減少を最小限に抑える。</t>
    <phoneticPr fontId="4"/>
  </si>
  <si>
    <t>令和2年度に機能診断を実施し、また最適整備構想を策定した。平成9年に施設の供用を開始し、26年余りを経過している。診断結果をもとに必要な更新を進めていく。</t>
    <rPh sb="0" eb="2">
      <t>レイワ</t>
    </rPh>
    <rPh sb="3" eb="5">
      <t>ネンド</t>
    </rPh>
    <rPh sb="6" eb="8">
      <t>キノウ</t>
    </rPh>
    <rPh sb="8" eb="10">
      <t>シンダン</t>
    </rPh>
    <rPh sb="11" eb="13">
      <t>ジッシ</t>
    </rPh>
    <rPh sb="17" eb="19">
      <t>サイテキ</t>
    </rPh>
    <rPh sb="19" eb="21">
      <t>セイビ</t>
    </rPh>
    <rPh sb="21" eb="23">
      <t>コウソウ</t>
    </rPh>
    <rPh sb="24" eb="26">
      <t>サクテイ</t>
    </rPh>
    <rPh sb="29" eb="31">
      <t>ヘイセイ</t>
    </rPh>
    <rPh sb="32" eb="33">
      <t>ネン</t>
    </rPh>
    <rPh sb="34" eb="36">
      <t>シセツ</t>
    </rPh>
    <rPh sb="37" eb="39">
      <t>キョウヨウ</t>
    </rPh>
    <rPh sb="40" eb="42">
      <t>カイシ</t>
    </rPh>
    <rPh sb="46" eb="47">
      <t>ネン</t>
    </rPh>
    <rPh sb="47" eb="48">
      <t>アマ</t>
    </rPh>
    <rPh sb="50" eb="52">
      <t>ケイカ</t>
    </rPh>
    <rPh sb="57" eb="59">
      <t>シンダン</t>
    </rPh>
    <rPh sb="59" eb="61">
      <t>ケッカ</t>
    </rPh>
    <rPh sb="65" eb="67">
      <t>ヒツヨウ</t>
    </rPh>
    <rPh sb="68" eb="70">
      <t>コウシン</t>
    </rPh>
    <rPh sb="71" eb="72">
      <t>スス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</si>
</sst>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 formatCode="#,##0.00;&quot;△&quot;#,##0.00;&quot;-&quot;">
                  <c:v>0.47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9C-4CC1-BF18-B112863117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0.25</c:v>
                </c:pt>
                <c:pt idx="2">
                  <c:v>0.05</c:v>
                </c:pt>
                <c:pt idx="3">
                  <c:v>0.03</c:v>
                </c:pt>
                <c:pt idx="4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9C-4CC1-BF18-B112863117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54.25</c:v>
                </c:pt>
                <c:pt idx="2">
                  <c:v>52.88</c:v>
                </c:pt>
                <c:pt idx="3">
                  <c:v>50.41</c:v>
                </c:pt>
                <c:pt idx="4">
                  <c:v>49.59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78-45CC-95E4-9527DF17A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50.14</c:v>
                </c:pt>
                <c:pt idx="1">
                  <c:v>54.83</c:v>
                </c:pt>
                <c:pt idx="2">
                  <c:v>66.53</c:v>
                </c:pt>
                <c:pt idx="3">
                  <c:v>52.35</c:v>
                </c:pt>
                <c:pt idx="4">
                  <c:v>46.25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78-45CC-95E4-9527DF17A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85.27</c:v>
                </c:pt>
                <c:pt idx="1">
                  <c:v>85.35</c:v>
                </c:pt>
                <c:pt idx="2">
                  <c:v>86.14</c:v>
                </c:pt>
                <c:pt idx="3">
                  <c:v>85.47</c:v>
                </c:pt>
                <c:pt idx="4">
                  <c:v>86.39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04-4ABC-88BC-598A9F2EC6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84.98</c:v>
                </c:pt>
                <c:pt idx="1">
                  <c:v>84.7</c:v>
                </c:pt>
                <c:pt idx="2">
                  <c:v>84.67</c:v>
                </c:pt>
                <c:pt idx="3">
                  <c:v>84.39</c:v>
                </c:pt>
                <c:pt idx="4">
                  <c:v>83.96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04-4ABC-88BC-598A9F2EC6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53.77</c:v>
                </c:pt>
                <c:pt idx="1">
                  <c:v>45.98</c:v>
                </c:pt>
                <c:pt idx="2">
                  <c:v>38.04</c:v>
                </c:pt>
                <c:pt idx="3">
                  <c:v>44.17</c:v>
                </c:pt>
                <c:pt idx="4">
                  <c:v>45.09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68-44A9-B3E2-6C17A5EBB3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68-44A9-B3E2-6C17A5EBB3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74-4F63-A812-6B0FE1A513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74-4F63-A812-6B0FE1A513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94-4CC7-909D-7959F0E1B0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94-4CC7-909D-7959F0E1B0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0C-4C97-A8B4-E0E553543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0C-4C97-A8B4-E0E553543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3B-4AF1-943E-4781A2C9AD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3B-4AF1-943E-4781A2C9AD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865.67</c:v>
                </c:pt>
                <c:pt idx="1">
                  <c:v>805.58</c:v>
                </c:pt>
                <c:pt idx="2">
                  <c:v>743.96</c:v>
                </c:pt>
                <c:pt idx="3">
                  <c:v>410.43</c:v>
                </c:pt>
                <c:pt idx="4">
                  <c:v>143.83000000000001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B5-4F97-B5F4-68E85609D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826.83</c:v>
                </c:pt>
                <c:pt idx="1">
                  <c:v>867.83</c:v>
                </c:pt>
                <c:pt idx="2">
                  <c:v>791.76</c:v>
                </c:pt>
                <c:pt idx="3">
                  <c:v>900.82</c:v>
                </c:pt>
                <c:pt idx="4">
                  <c:v>839.21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B5-4F97-B5F4-68E85609D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41.01</c:v>
                </c:pt>
                <c:pt idx="1">
                  <c:v>55</c:v>
                </c:pt>
                <c:pt idx="2">
                  <c:v>79.55</c:v>
                </c:pt>
                <c:pt idx="3">
                  <c:v>55.21</c:v>
                </c:pt>
                <c:pt idx="4">
                  <c:v>121.43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89-4ACE-A6F4-E81BC7811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57.31</c:v>
                </c:pt>
                <c:pt idx="1">
                  <c:v>57.08</c:v>
                </c:pt>
                <c:pt idx="2">
                  <c:v>56.26</c:v>
                </c:pt>
                <c:pt idx="3">
                  <c:v>52.94</c:v>
                </c:pt>
                <c:pt idx="4">
                  <c:v>52.05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89-4ACE-A6F4-E81BC7811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370.15</c:v>
                </c:pt>
                <c:pt idx="1">
                  <c:v>280.49</c:v>
                </c:pt>
                <c:pt idx="2">
                  <c:v>196.28</c:v>
                </c:pt>
                <c:pt idx="3">
                  <c:v>292.62</c:v>
                </c:pt>
                <c:pt idx="4">
                  <c:v>134.18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8F-4C8B-ADFA-6ACC8EED1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273.52</c:v>
                </c:pt>
                <c:pt idx="1">
                  <c:v>274.99</c:v>
                </c:pt>
                <c:pt idx="2">
                  <c:v>282.08999999999997</c:v>
                </c:pt>
                <c:pt idx="3">
                  <c:v>303.27999999999997</c:v>
                </c:pt>
                <c:pt idx="4">
                  <c:v>301.86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8F-4C8B-ADFA-6ACC8EED1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【271.15】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366260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8261985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4991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56807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zoomScale="85" zoomScaleNormal="85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</row>
    <row r="3" spans="1:78" ht="9.75" customHeight="1" x14ac:dyDescent="0.15">
      <c r="A3" s="2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</row>
    <row r="4" spans="1:78" ht="9.75" customHeight="1" x14ac:dyDescent="0.15">
      <c r="A4" s="2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29" t="str">
        <f>データ!H6</f>
        <v>千葉県　長柄町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0" t="s">
        <v>1</v>
      </c>
      <c r="C7" s="30"/>
      <c r="D7" s="30"/>
      <c r="E7" s="30"/>
      <c r="F7" s="30"/>
      <c r="G7" s="30"/>
      <c r="H7" s="30"/>
      <c r="I7" s="30" t="s">
        <v>2</v>
      </c>
      <c r="J7" s="30"/>
      <c r="K7" s="30"/>
      <c r="L7" s="30"/>
      <c r="M7" s="30"/>
      <c r="N7" s="30"/>
      <c r="O7" s="30"/>
      <c r="P7" s="30" t="s">
        <v>3</v>
      </c>
      <c r="Q7" s="30"/>
      <c r="R7" s="30"/>
      <c r="S7" s="30"/>
      <c r="T7" s="30"/>
      <c r="U7" s="30"/>
      <c r="V7" s="30"/>
      <c r="W7" s="30" t="s">
        <v>4</v>
      </c>
      <c r="X7" s="30"/>
      <c r="Y7" s="30"/>
      <c r="Z7" s="30"/>
      <c r="AA7" s="30"/>
      <c r="AB7" s="30"/>
      <c r="AC7" s="30"/>
      <c r="AD7" s="30" t="s">
        <v>5</v>
      </c>
      <c r="AE7" s="30"/>
      <c r="AF7" s="30"/>
      <c r="AG7" s="30"/>
      <c r="AH7" s="30"/>
      <c r="AI7" s="30"/>
      <c r="AJ7" s="30"/>
      <c r="AK7" s="3"/>
      <c r="AL7" s="30" t="s">
        <v>6</v>
      </c>
      <c r="AM7" s="30"/>
      <c r="AN7" s="30"/>
      <c r="AO7" s="30"/>
      <c r="AP7" s="30"/>
      <c r="AQ7" s="30"/>
      <c r="AR7" s="30"/>
      <c r="AS7" s="30"/>
      <c r="AT7" s="30" t="s">
        <v>7</v>
      </c>
      <c r="AU7" s="30"/>
      <c r="AV7" s="30"/>
      <c r="AW7" s="30"/>
      <c r="AX7" s="30"/>
      <c r="AY7" s="30"/>
      <c r="AZ7" s="30"/>
      <c r="BA7" s="30"/>
      <c r="BB7" s="30" t="s">
        <v>8</v>
      </c>
      <c r="BC7" s="30"/>
      <c r="BD7" s="30"/>
      <c r="BE7" s="30"/>
      <c r="BF7" s="30"/>
      <c r="BG7" s="30"/>
      <c r="BH7" s="30"/>
      <c r="BI7" s="30"/>
      <c r="BJ7" s="3"/>
      <c r="BK7" s="3"/>
      <c r="BL7" s="31" t="s">
        <v>9</v>
      </c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3"/>
    </row>
    <row r="8" spans="1:78" ht="18.75" customHeight="1" x14ac:dyDescent="0.15">
      <c r="A8" s="2"/>
      <c r="B8" s="39" t="str">
        <f>データ!I6</f>
        <v>法非適用</v>
      </c>
      <c r="C8" s="39"/>
      <c r="D8" s="39"/>
      <c r="E8" s="39"/>
      <c r="F8" s="39"/>
      <c r="G8" s="39"/>
      <c r="H8" s="39"/>
      <c r="I8" s="39" t="str">
        <f>データ!J6</f>
        <v>下水道事業</v>
      </c>
      <c r="J8" s="39"/>
      <c r="K8" s="39"/>
      <c r="L8" s="39"/>
      <c r="M8" s="39"/>
      <c r="N8" s="39"/>
      <c r="O8" s="39"/>
      <c r="P8" s="39" t="str">
        <f>データ!K6</f>
        <v>農業集落排水</v>
      </c>
      <c r="Q8" s="39"/>
      <c r="R8" s="39"/>
      <c r="S8" s="39"/>
      <c r="T8" s="39"/>
      <c r="U8" s="39"/>
      <c r="V8" s="39"/>
      <c r="W8" s="39" t="str">
        <f>データ!L6</f>
        <v>F2</v>
      </c>
      <c r="X8" s="39"/>
      <c r="Y8" s="39"/>
      <c r="Z8" s="39"/>
      <c r="AA8" s="39"/>
      <c r="AB8" s="39"/>
      <c r="AC8" s="39"/>
      <c r="AD8" s="40" t="str">
        <f>データ!$M$6</f>
        <v>非設置</v>
      </c>
      <c r="AE8" s="40"/>
      <c r="AF8" s="40"/>
      <c r="AG8" s="40"/>
      <c r="AH8" s="40"/>
      <c r="AI8" s="40"/>
      <c r="AJ8" s="40"/>
      <c r="AK8" s="3"/>
      <c r="AL8" s="41">
        <f>データ!S6</f>
        <v>6316</v>
      </c>
      <c r="AM8" s="41"/>
      <c r="AN8" s="41"/>
      <c r="AO8" s="41"/>
      <c r="AP8" s="41"/>
      <c r="AQ8" s="41"/>
      <c r="AR8" s="41"/>
      <c r="AS8" s="41"/>
      <c r="AT8" s="34">
        <f>データ!T6</f>
        <v>27.5</v>
      </c>
      <c r="AU8" s="34"/>
      <c r="AV8" s="34"/>
      <c r="AW8" s="34"/>
      <c r="AX8" s="34"/>
      <c r="AY8" s="34"/>
      <c r="AZ8" s="34"/>
      <c r="BA8" s="34"/>
      <c r="BB8" s="34">
        <f>データ!U6</f>
        <v>229.67</v>
      </c>
      <c r="BC8" s="34"/>
      <c r="BD8" s="34"/>
      <c r="BE8" s="34"/>
      <c r="BF8" s="34"/>
      <c r="BG8" s="34"/>
      <c r="BH8" s="34"/>
      <c r="BI8" s="34"/>
      <c r="BJ8" s="3"/>
      <c r="BK8" s="3"/>
      <c r="BL8" s="35" t="s">
        <v>10</v>
      </c>
      <c r="BM8" s="36"/>
      <c r="BN8" s="37" t="s">
        <v>11</v>
      </c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</row>
    <row r="9" spans="1:78" ht="18.75" customHeight="1" x14ac:dyDescent="0.15">
      <c r="A9" s="2"/>
      <c r="B9" s="30" t="s">
        <v>12</v>
      </c>
      <c r="C9" s="30"/>
      <c r="D9" s="30"/>
      <c r="E9" s="30"/>
      <c r="F9" s="30"/>
      <c r="G9" s="30"/>
      <c r="H9" s="30"/>
      <c r="I9" s="30" t="s">
        <v>13</v>
      </c>
      <c r="J9" s="30"/>
      <c r="K9" s="30"/>
      <c r="L9" s="30"/>
      <c r="M9" s="30"/>
      <c r="N9" s="30"/>
      <c r="O9" s="30"/>
      <c r="P9" s="30" t="s">
        <v>14</v>
      </c>
      <c r="Q9" s="30"/>
      <c r="R9" s="30"/>
      <c r="S9" s="30"/>
      <c r="T9" s="30"/>
      <c r="U9" s="30"/>
      <c r="V9" s="30"/>
      <c r="W9" s="30" t="s">
        <v>15</v>
      </c>
      <c r="X9" s="30"/>
      <c r="Y9" s="30"/>
      <c r="Z9" s="30"/>
      <c r="AA9" s="30"/>
      <c r="AB9" s="30"/>
      <c r="AC9" s="30"/>
      <c r="AD9" s="30" t="s">
        <v>16</v>
      </c>
      <c r="AE9" s="30"/>
      <c r="AF9" s="30"/>
      <c r="AG9" s="30"/>
      <c r="AH9" s="30"/>
      <c r="AI9" s="30"/>
      <c r="AJ9" s="30"/>
      <c r="AK9" s="3"/>
      <c r="AL9" s="30" t="s">
        <v>17</v>
      </c>
      <c r="AM9" s="30"/>
      <c r="AN9" s="30"/>
      <c r="AO9" s="30"/>
      <c r="AP9" s="30"/>
      <c r="AQ9" s="30"/>
      <c r="AR9" s="30"/>
      <c r="AS9" s="30"/>
      <c r="AT9" s="30" t="s">
        <v>18</v>
      </c>
      <c r="AU9" s="30"/>
      <c r="AV9" s="30"/>
      <c r="AW9" s="30"/>
      <c r="AX9" s="30"/>
      <c r="AY9" s="30"/>
      <c r="AZ9" s="30"/>
      <c r="BA9" s="30"/>
      <c r="BB9" s="30" t="s">
        <v>19</v>
      </c>
      <c r="BC9" s="30"/>
      <c r="BD9" s="30"/>
      <c r="BE9" s="30"/>
      <c r="BF9" s="30"/>
      <c r="BG9" s="30"/>
      <c r="BH9" s="30"/>
      <c r="BI9" s="30"/>
      <c r="BJ9" s="3"/>
      <c r="BK9" s="3"/>
      <c r="BL9" s="42" t="s">
        <v>20</v>
      </c>
      <c r="BM9" s="43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34" t="str">
        <f>データ!N6</f>
        <v>-</v>
      </c>
      <c r="C10" s="34"/>
      <c r="D10" s="34"/>
      <c r="E10" s="34"/>
      <c r="F10" s="34"/>
      <c r="G10" s="34"/>
      <c r="H10" s="34"/>
      <c r="I10" s="34" t="str">
        <f>データ!O6</f>
        <v>該当数値なし</v>
      </c>
      <c r="J10" s="34"/>
      <c r="K10" s="34"/>
      <c r="L10" s="34"/>
      <c r="M10" s="34"/>
      <c r="N10" s="34"/>
      <c r="O10" s="34"/>
      <c r="P10" s="34">
        <f>データ!P6</f>
        <v>11.8</v>
      </c>
      <c r="Q10" s="34"/>
      <c r="R10" s="34"/>
      <c r="S10" s="34"/>
      <c r="T10" s="34"/>
      <c r="U10" s="34"/>
      <c r="V10" s="34"/>
      <c r="W10" s="34">
        <f>データ!Q6</f>
        <v>100</v>
      </c>
      <c r="X10" s="34"/>
      <c r="Y10" s="34"/>
      <c r="Z10" s="34"/>
      <c r="AA10" s="34"/>
      <c r="AB10" s="34"/>
      <c r="AC10" s="34"/>
      <c r="AD10" s="41">
        <f>データ!R6</f>
        <v>3850</v>
      </c>
      <c r="AE10" s="41"/>
      <c r="AF10" s="41"/>
      <c r="AG10" s="41"/>
      <c r="AH10" s="41"/>
      <c r="AI10" s="41"/>
      <c r="AJ10" s="41"/>
      <c r="AK10" s="2"/>
      <c r="AL10" s="41">
        <f>データ!V6</f>
        <v>742</v>
      </c>
      <c r="AM10" s="41"/>
      <c r="AN10" s="41"/>
      <c r="AO10" s="41"/>
      <c r="AP10" s="41"/>
      <c r="AQ10" s="41"/>
      <c r="AR10" s="41"/>
      <c r="AS10" s="41"/>
      <c r="AT10" s="34">
        <f>データ!W6</f>
        <v>0.52</v>
      </c>
      <c r="AU10" s="34"/>
      <c r="AV10" s="34"/>
      <c r="AW10" s="34"/>
      <c r="AX10" s="34"/>
      <c r="AY10" s="34"/>
      <c r="AZ10" s="34"/>
      <c r="BA10" s="34"/>
      <c r="BB10" s="34">
        <f>データ!X6</f>
        <v>1426.92</v>
      </c>
      <c r="BC10" s="34"/>
      <c r="BD10" s="34"/>
      <c r="BE10" s="34"/>
      <c r="BF10" s="34"/>
      <c r="BG10" s="34"/>
      <c r="BH10" s="34"/>
      <c r="BI10" s="34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4" t="s">
        <v>26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15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4" t="s">
        <v>119</v>
      </c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6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4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6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4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6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4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6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4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6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4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6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4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6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4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6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4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6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4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6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4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6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4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6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4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6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4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6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4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6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4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6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4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6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4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6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4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6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4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6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4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6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4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  <c r="BY37" s="65"/>
      <c r="BZ37" s="66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4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6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4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5"/>
      <c r="BZ39" s="66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4"/>
      <c r="BM40" s="65"/>
      <c r="BN40" s="65"/>
      <c r="BO40" s="65"/>
      <c r="BP40" s="65"/>
      <c r="BQ40" s="65"/>
      <c r="BR40" s="65"/>
      <c r="BS40" s="65"/>
      <c r="BT40" s="65"/>
      <c r="BU40" s="65"/>
      <c r="BV40" s="65"/>
      <c r="BW40" s="65"/>
      <c r="BX40" s="65"/>
      <c r="BY40" s="65"/>
      <c r="BZ40" s="66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4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6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4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6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4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6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7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8"/>
      <c r="BX44" s="68"/>
      <c r="BY44" s="68"/>
      <c r="BZ44" s="69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4" t="s">
        <v>27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4" t="s">
        <v>121</v>
      </c>
      <c r="BM47" s="65"/>
      <c r="BN47" s="65"/>
      <c r="BO47" s="65"/>
      <c r="BP47" s="65"/>
      <c r="BQ47" s="65"/>
      <c r="BR47" s="65"/>
      <c r="BS47" s="65"/>
      <c r="BT47" s="65"/>
      <c r="BU47" s="65"/>
      <c r="BV47" s="65"/>
      <c r="BW47" s="65"/>
      <c r="BX47" s="65"/>
      <c r="BY47" s="65"/>
      <c r="BZ47" s="66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4"/>
      <c r="BM48" s="65"/>
      <c r="BN48" s="65"/>
      <c r="BO48" s="65"/>
      <c r="BP48" s="65"/>
      <c r="BQ48" s="65"/>
      <c r="BR48" s="65"/>
      <c r="BS48" s="65"/>
      <c r="BT48" s="65"/>
      <c r="BU48" s="65"/>
      <c r="BV48" s="65"/>
      <c r="BW48" s="65"/>
      <c r="BX48" s="65"/>
      <c r="BY48" s="65"/>
      <c r="BZ48" s="66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4"/>
      <c r="BM49" s="65"/>
      <c r="BN49" s="65"/>
      <c r="BO49" s="65"/>
      <c r="BP49" s="65"/>
      <c r="BQ49" s="65"/>
      <c r="BR49" s="65"/>
      <c r="BS49" s="65"/>
      <c r="BT49" s="65"/>
      <c r="BU49" s="65"/>
      <c r="BV49" s="65"/>
      <c r="BW49" s="65"/>
      <c r="BX49" s="65"/>
      <c r="BY49" s="65"/>
      <c r="BZ49" s="66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4"/>
      <c r="BM50" s="65"/>
      <c r="BN50" s="65"/>
      <c r="BO50" s="65"/>
      <c r="BP50" s="65"/>
      <c r="BQ50" s="65"/>
      <c r="BR50" s="65"/>
      <c r="BS50" s="65"/>
      <c r="BT50" s="65"/>
      <c r="BU50" s="65"/>
      <c r="BV50" s="65"/>
      <c r="BW50" s="65"/>
      <c r="BX50" s="65"/>
      <c r="BY50" s="65"/>
      <c r="BZ50" s="66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4"/>
      <c r="BM51" s="65"/>
      <c r="BN51" s="65"/>
      <c r="BO51" s="65"/>
      <c r="BP51" s="65"/>
      <c r="BQ51" s="65"/>
      <c r="BR51" s="65"/>
      <c r="BS51" s="65"/>
      <c r="BT51" s="65"/>
      <c r="BU51" s="65"/>
      <c r="BV51" s="65"/>
      <c r="BW51" s="65"/>
      <c r="BX51" s="65"/>
      <c r="BY51" s="65"/>
      <c r="BZ51" s="66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4"/>
      <c r="BM52" s="65"/>
      <c r="BN52" s="65"/>
      <c r="BO52" s="65"/>
      <c r="BP52" s="65"/>
      <c r="BQ52" s="65"/>
      <c r="BR52" s="65"/>
      <c r="BS52" s="65"/>
      <c r="BT52" s="65"/>
      <c r="BU52" s="65"/>
      <c r="BV52" s="65"/>
      <c r="BW52" s="65"/>
      <c r="BX52" s="65"/>
      <c r="BY52" s="65"/>
      <c r="BZ52" s="66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4"/>
      <c r="BM53" s="65"/>
      <c r="BN53" s="65"/>
      <c r="BO53" s="65"/>
      <c r="BP53" s="65"/>
      <c r="BQ53" s="65"/>
      <c r="BR53" s="65"/>
      <c r="BS53" s="65"/>
      <c r="BT53" s="65"/>
      <c r="BU53" s="65"/>
      <c r="BV53" s="65"/>
      <c r="BW53" s="65"/>
      <c r="BX53" s="65"/>
      <c r="BY53" s="65"/>
      <c r="BZ53" s="66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4"/>
      <c r="BM54" s="65"/>
      <c r="BN54" s="65"/>
      <c r="BO54" s="65"/>
      <c r="BP54" s="65"/>
      <c r="BQ54" s="65"/>
      <c r="BR54" s="65"/>
      <c r="BS54" s="65"/>
      <c r="BT54" s="65"/>
      <c r="BU54" s="65"/>
      <c r="BV54" s="65"/>
      <c r="BW54" s="65"/>
      <c r="BX54" s="65"/>
      <c r="BY54" s="65"/>
      <c r="BZ54" s="66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4"/>
      <c r="BM55" s="65"/>
      <c r="BN55" s="65"/>
      <c r="BO55" s="65"/>
      <c r="BP55" s="65"/>
      <c r="BQ55" s="65"/>
      <c r="BR55" s="65"/>
      <c r="BS55" s="65"/>
      <c r="BT55" s="65"/>
      <c r="BU55" s="65"/>
      <c r="BV55" s="65"/>
      <c r="BW55" s="65"/>
      <c r="BX55" s="65"/>
      <c r="BY55" s="65"/>
      <c r="BZ55" s="66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4"/>
      <c r="BM56" s="65"/>
      <c r="BN56" s="65"/>
      <c r="BO56" s="65"/>
      <c r="BP56" s="65"/>
      <c r="BQ56" s="65"/>
      <c r="BR56" s="65"/>
      <c r="BS56" s="65"/>
      <c r="BT56" s="65"/>
      <c r="BU56" s="65"/>
      <c r="BV56" s="65"/>
      <c r="BW56" s="65"/>
      <c r="BX56" s="65"/>
      <c r="BY56" s="65"/>
      <c r="BZ56" s="66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4"/>
      <c r="BM57" s="65"/>
      <c r="BN57" s="65"/>
      <c r="BO57" s="65"/>
      <c r="BP57" s="65"/>
      <c r="BQ57" s="65"/>
      <c r="BR57" s="65"/>
      <c r="BS57" s="65"/>
      <c r="BT57" s="65"/>
      <c r="BU57" s="65"/>
      <c r="BV57" s="65"/>
      <c r="BW57" s="65"/>
      <c r="BX57" s="65"/>
      <c r="BY57" s="65"/>
      <c r="BZ57" s="66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4"/>
      <c r="BM58" s="65"/>
      <c r="BN58" s="65"/>
      <c r="BO58" s="65"/>
      <c r="BP58" s="65"/>
      <c r="BQ58" s="65"/>
      <c r="BR58" s="65"/>
      <c r="BS58" s="65"/>
      <c r="BT58" s="65"/>
      <c r="BU58" s="65"/>
      <c r="BV58" s="65"/>
      <c r="BW58" s="65"/>
      <c r="BX58" s="65"/>
      <c r="BY58" s="65"/>
      <c r="BZ58" s="66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4"/>
      <c r="BM59" s="65"/>
      <c r="BN59" s="65"/>
      <c r="BO59" s="65"/>
      <c r="BP59" s="65"/>
      <c r="BQ59" s="65"/>
      <c r="BR59" s="65"/>
      <c r="BS59" s="65"/>
      <c r="BT59" s="65"/>
      <c r="BU59" s="65"/>
      <c r="BV59" s="65"/>
      <c r="BW59" s="65"/>
      <c r="BX59" s="65"/>
      <c r="BY59" s="65"/>
      <c r="BZ59" s="66"/>
    </row>
    <row r="60" spans="1:78" ht="13.5" customHeight="1" x14ac:dyDescent="0.15">
      <c r="A60" s="2"/>
      <c r="B60" s="61" t="s">
        <v>28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64"/>
      <c r="BM60" s="65"/>
      <c r="BN60" s="65"/>
      <c r="BO60" s="65"/>
      <c r="BP60" s="65"/>
      <c r="BQ60" s="65"/>
      <c r="BR60" s="65"/>
      <c r="BS60" s="65"/>
      <c r="BT60" s="65"/>
      <c r="BU60" s="65"/>
      <c r="BV60" s="65"/>
      <c r="BW60" s="65"/>
      <c r="BX60" s="65"/>
      <c r="BY60" s="65"/>
      <c r="BZ60" s="66"/>
    </row>
    <row r="61" spans="1:78" ht="13.5" customHeight="1" x14ac:dyDescent="0.15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64"/>
      <c r="BM61" s="65"/>
      <c r="BN61" s="65"/>
      <c r="BO61" s="65"/>
      <c r="BP61" s="65"/>
      <c r="BQ61" s="65"/>
      <c r="BR61" s="65"/>
      <c r="BS61" s="65"/>
      <c r="BT61" s="65"/>
      <c r="BU61" s="65"/>
      <c r="BV61" s="65"/>
      <c r="BW61" s="65"/>
      <c r="BX61" s="65"/>
      <c r="BY61" s="65"/>
      <c r="BZ61" s="66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4"/>
      <c r="BM62" s="65"/>
      <c r="BN62" s="65"/>
      <c r="BO62" s="65"/>
      <c r="BP62" s="65"/>
      <c r="BQ62" s="65"/>
      <c r="BR62" s="65"/>
      <c r="BS62" s="65"/>
      <c r="BT62" s="65"/>
      <c r="BU62" s="65"/>
      <c r="BV62" s="65"/>
      <c r="BW62" s="65"/>
      <c r="BX62" s="65"/>
      <c r="BY62" s="65"/>
      <c r="BZ62" s="66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7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8"/>
      <c r="BX63" s="68"/>
      <c r="BY63" s="68"/>
      <c r="BZ63" s="69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4" t="s">
        <v>29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4" t="s">
        <v>120</v>
      </c>
      <c r="BM66" s="65"/>
      <c r="BN66" s="65"/>
      <c r="BO66" s="65"/>
      <c r="BP66" s="65"/>
      <c r="BQ66" s="65"/>
      <c r="BR66" s="65"/>
      <c r="BS66" s="65"/>
      <c r="BT66" s="65"/>
      <c r="BU66" s="65"/>
      <c r="BV66" s="65"/>
      <c r="BW66" s="65"/>
      <c r="BX66" s="65"/>
      <c r="BY66" s="65"/>
      <c r="BZ66" s="66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4"/>
      <c r="BM67" s="65"/>
      <c r="BN67" s="65"/>
      <c r="BO67" s="65"/>
      <c r="BP67" s="65"/>
      <c r="BQ67" s="65"/>
      <c r="BR67" s="65"/>
      <c r="BS67" s="65"/>
      <c r="BT67" s="65"/>
      <c r="BU67" s="65"/>
      <c r="BV67" s="65"/>
      <c r="BW67" s="65"/>
      <c r="BX67" s="65"/>
      <c r="BY67" s="65"/>
      <c r="BZ67" s="66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4"/>
      <c r="BM68" s="65"/>
      <c r="BN68" s="65"/>
      <c r="BO68" s="65"/>
      <c r="BP68" s="65"/>
      <c r="BQ68" s="65"/>
      <c r="BR68" s="65"/>
      <c r="BS68" s="65"/>
      <c r="BT68" s="65"/>
      <c r="BU68" s="65"/>
      <c r="BV68" s="65"/>
      <c r="BW68" s="65"/>
      <c r="BX68" s="65"/>
      <c r="BY68" s="65"/>
      <c r="BZ68" s="66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4"/>
      <c r="BM69" s="65"/>
      <c r="BN69" s="65"/>
      <c r="BO69" s="65"/>
      <c r="BP69" s="65"/>
      <c r="BQ69" s="65"/>
      <c r="BR69" s="65"/>
      <c r="BS69" s="65"/>
      <c r="BT69" s="65"/>
      <c r="BU69" s="65"/>
      <c r="BV69" s="65"/>
      <c r="BW69" s="65"/>
      <c r="BX69" s="65"/>
      <c r="BY69" s="65"/>
      <c r="BZ69" s="66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4"/>
      <c r="BM70" s="65"/>
      <c r="BN70" s="65"/>
      <c r="BO70" s="65"/>
      <c r="BP70" s="65"/>
      <c r="BQ70" s="65"/>
      <c r="BR70" s="65"/>
      <c r="BS70" s="65"/>
      <c r="BT70" s="65"/>
      <c r="BU70" s="65"/>
      <c r="BV70" s="65"/>
      <c r="BW70" s="65"/>
      <c r="BX70" s="65"/>
      <c r="BY70" s="65"/>
      <c r="BZ70" s="66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4"/>
      <c r="BM71" s="65"/>
      <c r="BN71" s="65"/>
      <c r="BO71" s="65"/>
      <c r="BP71" s="65"/>
      <c r="BQ71" s="65"/>
      <c r="BR71" s="65"/>
      <c r="BS71" s="65"/>
      <c r="BT71" s="65"/>
      <c r="BU71" s="65"/>
      <c r="BV71" s="65"/>
      <c r="BW71" s="65"/>
      <c r="BX71" s="65"/>
      <c r="BY71" s="65"/>
      <c r="BZ71" s="66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4"/>
      <c r="BM72" s="65"/>
      <c r="BN72" s="65"/>
      <c r="BO72" s="65"/>
      <c r="BP72" s="65"/>
      <c r="BQ72" s="65"/>
      <c r="BR72" s="65"/>
      <c r="BS72" s="65"/>
      <c r="BT72" s="65"/>
      <c r="BU72" s="65"/>
      <c r="BV72" s="65"/>
      <c r="BW72" s="65"/>
      <c r="BX72" s="65"/>
      <c r="BY72" s="65"/>
      <c r="BZ72" s="66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4"/>
      <c r="BM73" s="65"/>
      <c r="BN73" s="65"/>
      <c r="BO73" s="65"/>
      <c r="BP73" s="65"/>
      <c r="BQ73" s="65"/>
      <c r="BR73" s="65"/>
      <c r="BS73" s="65"/>
      <c r="BT73" s="65"/>
      <c r="BU73" s="65"/>
      <c r="BV73" s="65"/>
      <c r="BW73" s="65"/>
      <c r="BX73" s="65"/>
      <c r="BY73" s="65"/>
      <c r="BZ73" s="66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4"/>
      <c r="BM74" s="65"/>
      <c r="BN74" s="65"/>
      <c r="BO74" s="65"/>
      <c r="BP74" s="65"/>
      <c r="BQ74" s="65"/>
      <c r="BR74" s="65"/>
      <c r="BS74" s="65"/>
      <c r="BT74" s="65"/>
      <c r="BU74" s="65"/>
      <c r="BV74" s="65"/>
      <c r="BW74" s="65"/>
      <c r="BX74" s="65"/>
      <c r="BY74" s="65"/>
      <c r="BZ74" s="66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4"/>
      <c r="BM75" s="65"/>
      <c r="BN75" s="65"/>
      <c r="BO75" s="65"/>
      <c r="BP75" s="65"/>
      <c r="BQ75" s="65"/>
      <c r="BR75" s="65"/>
      <c r="BS75" s="65"/>
      <c r="BT75" s="65"/>
      <c r="BU75" s="65"/>
      <c r="BV75" s="65"/>
      <c r="BW75" s="65"/>
      <c r="BX75" s="65"/>
      <c r="BY75" s="65"/>
      <c r="BZ75" s="66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4"/>
      <c r="BM76" s="65"/>
      <c r="BN76" s="65"/>
      <c r="BO76" s="65"/>
      <c r="BP76" s="65"/>
      <c r="BQ76" s="65"/>
      <c r="BR76" s="65"/>
      <c r="BS76" s="65"/>
      <c r="BT76" s="65"/>
      <c r="BU76" s="65"/>
      <c r="BV76" s="65"/>
      <c r="BW76" s="65"/>
      <c r="BX76" s="65"/>
      <c r="BY76" s="65"/>
      <c r="BZ76" s="66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4"/>
      <c r="BM77" s="65"/>
      <c r="BN77" s="65"/>
      <c r="BO77" s="65"/>
      <c r="BP77" s="65"/>
      <c r="BQ77" s="65"/>
      <c r="BR77" s="65"/>
      <c r="BS77" s="65"/>
      <c r="BT77" s="65"/>
      <c r="BU77" s="65"/>
      <c r="BV77" s="65"/>
      <c r="BW77" s="65"/>
      <c r="BX77" s="65"/>
      <c r="BY77" s="65"/>
      <c r="BZ77" s="66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4"/>
      <c r="BM78" s="65"/>
      <c r="BN78" s="65"/>
      <c r="BO78" s="65"/>
      <c r="BP78" s="65"/>
      <c r="BQ78" s="65"/>
      <c r="BR78" s="65"/>
      <c r="BS78" s="65"/>
      <c r="BT78" s="65"/>
      <c r="BU78" s="65"/>
      <c r="BV78" s="65"/>
      <c r="BW78" s="65"/>
      <c r="BX78" s="65"/>
      <c r="BY78" s="65"/>
      <c r="BZ78" s="66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4"/>
      <c r="BM79" s="65"/>
      <c r="BN79" s="65"/>
      <c r="BO79" s="65"/>
      <c r="BP79" s="65"/>
      <c r="BQ79" s="65"/>
      <c r="BR79" s="65"/>
      <c r="BS79" s="65"/>
      <c r="BT79" s="65"/>
      <c r="BU79" s="65"/>
      <c r="BV79" s="65"/>
      <c r="BW79" s="65"/>
      <c r="BX79" s="65"/>
      <c r="BY79" s="65"/>
      <c r="BZ79" s="66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4"/>
      <c r="BM80" s="65"/>
      <c r="BN80" s="65"/>
      <c r="BO80" s="65"/>
      <c r="BP80" s="65"/>
      <c r="BQ80" s="65"/>
      <c r="BR80" s="65"/>
      <c r="BS80" s="65"/>
      <c r="BT80" s="65"/>
      <c r="BU80" s="65"/>
      <c r="BV80" s="65"/>
      <c r="BW80" s="65"/>
      <c r="BX80" s="65"/>
      <c r="BY80" s="65"/>
      <c r="BZ80" s="66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4"/>
      <c r="BM81" s="65"/>
      <c r="BN81" s="65"/>
      <c r="BO81" s="65"/>
      <c r="BP81" s="65"/>
      <c r="BQ81" s="65"/>
      <c r="BR81" s="65"/>
      <c r="BS81" s="65"/>
      <c r="BT81" s="65"/>
      <c r="BU81" s="65"/>
      <c r="BV81" s="65"/>
      <c r="BW81" s="65"/>
      <c r="BX81" s="65"/>
      <c r="BY81" s="65"/>
      <c r="BZ81" s="66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7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8"/>
      <c r="BX82" s="68"/>
      <c r="BY82" s="68"/>
      <c r="BZ82" s="69"/>
    </row>
    <row r="83" spans="1:78" x14ac:dyDescent="0.15">
      <c r="C83" s="70" t="s">
        <v>30</v>
      </c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70"/>
      <c r="AR83" s="70"/>
      <c r="AS83" s="70"/>
      <c r="AT83" s="70"/>
      <c r="AU83" s="70"/>
      <c r="AV83" s="70"/>
      <c r="AW83" s="70"/>
      <c r="AX83" s="70"/>
      <c r="AY83" s="70"/>
      <c r="AZ83" s="70"/>
      <c r="BA83" s="70"/>
      <c r="BB83" s="70"/>
      <c r="BC83" s="70"/>
      <c r="BD83" s="70"/>
      <c r="BE83" s="70"/>
      <c r="BF83" s="70"/>
      <c r="BG83" s="70"/>
      <c r="BH83" s="70"/>
      <c r="BI83" s="70"/>
      <c r="BJ83" s="70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44</v>
      </c>
      <c r="H86" s="12" t="str">
        <f>データ!BP6</f>
        <v>【785.10】</v>
      </c>
      <c r="I86" s="12" t="str">
        <f>データ!CA6</f>
        <v>【56.93】</v>
      </c>
      <c r="J86" s="12" t="str">
        <f>データ!CL6</f>
        <v>【271.15】</v>
      </c>
      <c r="K86" s="12" t="str">
        <f>データ!CW6</f>
        <v>【49.87】</v>
      </c>
      <c r="L86" s="12" t="str">
        <f>データ!DH6</f>
        <v>【87.54】</v>
      </c>
      <c r="M86" s="12" t="s">
        <v>44</v>
      </c>
      <c r="N86" s="12" t="s">
        <v>45</v>
      </c>
      <c r="O86" s="12" t="str">
        <f>データ!EO6</f>
        <v>【0.02】</v>
      </c>
    </row>
  </sheetData>
  <sheetProtection algorithmName="SHA-512" hashValue="3mzdEljMs5v9gHKUa6c22yrDfghOTnuKV0Wm8Ag31hB+aRDlFiq8FVEKoZMxR7JTRn2tjh42fR7GmC0lmjIVfQ==" saltValue="rIn6pY20Nc3rhOgdwGjEOA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46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47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48</v>
      </c>
      <c r="B3" s="15" t="s">
        <v>49</v>
      </c>
      <c r="C3" s="15" t="s">
        <v>50</v>
      </c>
      <c r="D3" s="15" t="s">
        <v>51</v>
      </c>
      <c r="E3" s="15" t="s">
        <v>52</v>
      </c>
      <c r="F3" s="15" t="s">
        <v>53</v>
      </c>
      <c r="G3" s="15" t="s">
        <v>54</v>
      </c>
      <c r="H3" s="72" t="s">
        <v>55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56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57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5" x14ac:dyDescent="0.15">
      <c r="A4" s="14" t="s">
        <v>58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59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60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61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62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63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64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65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66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67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68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69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5" x14ac:dyDescent="0.15">
      <c r="A5" s="14" t="s">
        <v>70</v>
      </c>
      <c r="B5" s="17"/>
      <c r="C5" s="17"/>
      <c r="D5" s="17"/>
      <c r="E5" s="17"/>
      <c r="F5" s="17"/>
      <c r="G5" s="17"/>
      <c r="H5" s="18" t="s">
        <v>71</v>
      </c>
      <c r="I5" s="18" t="s">
        <v>72</v>
      </c>
      <c r="J5" s="18" t="s">
        <v>73</v>
      </c>
      <c r="K5" s="18" t="s">
        <v>74</v>
      </c>
      <c r="L5" s="18" t="s">
        <v>75</v>
      </c>
      <c r="M5" s="18" t="s">
        <v>5</v>
      </c>
      <c r="N5" s="18" t="s">
        <v>76</v>
      </c>
      <c r="O5" s="18" t="s">
        <v>77</v>
      </c>
      <c r="P5" s="18" t="s">
        <v>78</v>
      </c>
      <c r="Q5" s="18" t="s">
        <v>79</v>
      </c>
      <c r="R5" s="18" t="s">
        <v>80</v>
      </c>
      <c r="S5" s="18" t="s">
        <v>81</v>
      </c>
      <c r="T5" s="18" t="s">
        <v>82</v>
      </c>
      <c r="U5" s="18" t="s">
        <v>83</v>
      </c>
      <c r="V5" s="18" t="s">
        <v>84</v>
      </c>
      <c r="W5" s="18" t="s">
        <v>85</v>
      </c>
      <c r="X5" s="18" t="s">
        <v>86</v>
      </c>
      <c r="Y5" s="18" t="s">
        <v>87</v>
      </c>
      <c r="Z5" s="18" t="s">
        <v>88</v>
      </c>
      <c r="AA5" s="18" t="s">
        <v>89</v>
      </c>
      <c r="AB5" s="18" t="s">
        <v>90</v>
      </c>
      <c r="AC5" s="18" t="s">
        <v>91</v>
      </c>
      <c r="AD5" s="18" t="s">
        <v>92</v>
      </c>
      <c r="AE5" s="18" t="s">
        <v>93</v>
      </c>
      <c r="AF5" s="18" t="s">
        <v>94</v>
      </c>
      <c r="AG5" s="18" t="s">
        <v>95</v>
      </c>
      <c r="AH5" s="18" t="s">
        <v>96</v>
      </c>
      <c r="AI5" s="18" t="s">
        <v>31</v>
      </c>
      <c r="AJ5" s="18" t="s">
        <v>87</v>
      </c>
      <c r="AK5" s="18" t="s">
        <v>88</v>
      </c>
      <c r="AL5" s="18" t="s">
        <v>89</v>
      </c>
      <c r="AM5" s="18" t="s">
        <v>90</v>
      </c>
      <c r="AN5" s="18" t="s">
        <v>91</v>
      </c>
      <c r="AO5" s="18" t="s">
        <v>92</v>
      </c>
      <c r="AP5" s="18" t="s">
        <v>93</v>
      </c>
      <c r="AQ5" s="18" t="s">
        <v>94</v>
      </c>
      <c r="AR5" s="18" t="s">
        <v>95</v>
      </c>
      <c r="AS5" s="18" t="s">
        <v>96</v>
      </c>
      <c r="AT5" s="18" t="s">
        <v>97</v>
      </c>
      <c r="AU5" s="18" t="s">
        <v>87</v>
      </c>
      <c r="AV5" s="18" t="s">
        <v>88</v>
      </c>
      <c r="AW5" s="18" t="s">
        <v>89</v>
      </c>
      <c r="AX5" s="18" t="s">
        <v>90</v>
      </c>
      <c r="AY5" s="18" t="s">
        <v>91</v>
      </c>
      <c r="AZ5" s="18" t="s">
        <v>92</v>
      </c>
      <c r="BA5" s="18" t="s">
        <v>93</v>
      </c>
      <c r="BB5" s="18" t="s">
        <v>94</v>
      </c>
      <c r="BC5" s="18" t="s">
        <v>95</v>
      </c>
      <c r="BD5" s="18" t="s">
        <v>96</v>
      </c>
      <c r="BE5" s="18" t="s">
        <v>97</v>
      </c>
      <c r="BF5" s="18" t="s">
        <v>87</v>
      </c>
      <c r="BG5" s="18" t="s">
        <v>88</v>
      </c>
      <c r="BH5" s="18" t="s">
        <v>89</v>
      </c>
      <c r="BI5" s="18" t="s">
        <v>90</v>
      </c>
      <c r="BJ5" s="18" t="s">
        <v>91</v>
      </c>
      <c r="BK5" s="18" t="s">
        <v>92</v>
      </c>
      <c r="BL5" s="18" t="s">
        <v>93</v>
      </c>
      <c r="BM5" s="18" t="s">
        <v>94</v>
      </c>
      <c r="BN5" s="18" t="s">
        <v>95</v>
      </c>
      <c r="BO5" s="18" t="s">
        <v>96</v>
      </c>
      <c r="BP5" s="18" t="s">
        <v>97</v>
      </c>
      <c r="BQ5" s="18" t="s">
        <v>87</v>
      </c>
      <c r="BR5" s="18" t="s">
        <v>88</v>
      </c>
      <c r="BS5" s="18" t="s">
        <v>89</v>
      </c>
      <c r="BT5" s="18" t="s">
        <v>90</v>
      </c>
      <c r="BU5" s="18" t="s">
        <v>91</v>
      </c>
      <c r="BV5" s="18" t="s">
        <v>92</v>
      </c>
      <c r="BW5" s="18" t="s">
        <v>93</v>
      </c>
      <c r="BX5" s="18" t="s">
        <v>94</v>
      </c>
      <c r="BY5" s="18" t="s">
        <v>95</v>
      </c>
      <c r="BZ5" s="18" t="s">
        <v>96</v>
      </c>
      <c r="CA5" s="18" t="s">
        <v>97</v>
      </c>
      <c r="CB5" s="18" t="s">
        <v>87</v>
      </c>
      <c r="CC5" s="18" t="s">
        <v>88</v>
      </c>
      <c r="CD5" s="18" t="s">
        <v>89</v>
      </c>
      <c r="CE5" s="18" t="s">
        <v>90</v>
      </c>
      <c r="CF5" s="18" t="s">
        <v>91</v>
      </c>
      <c r="CG5" s="18" t="s">
        <v>92</v>
      </c>
      <c r="CH5" s="18" t="s">
        <v>93</v>
      </c>
      <c r="CI5" s="18" t="s">
        <v>94</v>
      </c>
      <c r="CJ5" s="18" t="s">
        <v>95</v>
      </c>
      <c r="CK5" s="18" t="s">
        <v>96</v>
      </c>
      <c r="CL5" s="18" t="s">
        <v>97</v>
      </c>
      <c r="CM5" s="18" t="s">
        <v>87</v>
      </c>
      <c r="CN5" s="18" t="s">
        <v>88</v>
      </c>
      <c r="CO5" s="18" t="s">
        <v>89</v>
      </c>
      <c r="CP5" s="18" t="s">
        <v>90</v>
      </c>
      <c r="CQ5" s="18" t="s">
        <v>91</v>
      </c>
      <c r="CR5" s="18" t="s">
        <v>92</v>
      </c>
      <c r="CS5" s="18" t="s">
        <v>93</v>
      </c>
      <c r="CT5" s="18" t="s">
        <v>94</v>
      </c>
      <c r="CU5" s="18" t="s">
        <v>95</v>
      </c>
      <c r="CV5" s="18" t="s">
        <v>96</v>
      </c>
      <c r="CW5" s="18" t="s">
        <v>97</v>
      </c>
      <c r="CX5" s="18" t="s">
        <v>87</v>
      </c>
      <c r="CY5" s="18" t="s">
        <v>88</v>
      </c>
      <c r="CZ5" s="18" t="s">
        <v>89</v>
      </c>
      <c r="DA5" s="18" t="s">
        <v>90</v>
      </c>
      <c r="DB5" s="18" t="s">
        <v>91</v>
      </c>
      <c r="DC5" s="18" t="s">
        <v>92</v>
      </c>
      <c r="DD5" s="18" t="s">
        <v>93</v>
      </c>
      <c r="DE5" s="18" t="s">
        <v>94</v>
      </c>
      <c r="DF5" s="18" t="s">
        <v>95</v>
      </c>
      <c r="DG5" s="18" t="s">
        <v>96</v>
      </c>
      <c r="DH5" s="18" t="s">
        <v>97</v>
      </c>
      <c r="DI5" s="18" t="s">
        <v>87</v>
      </c>
      <c r="DJ5" s="18" t="s">
        <v>88</v>
      </c>
      <c r="DK5" s="18" t="s">
        <v>89</v>
      </c>
      <c r="DL5" s="18" t="s">
        <v>90</v>
      </c>
      <c r="DM5" s="18" t="s">
        <v>91</v>
      </c>
      <c r="DN5" s="18" t="s">
        <v>92</v>
      </c>
      <c r="DO5" s="18" t="s">
        <v>93</v>
      </c>
      <c r="DP5" s="18" t="s">
        <v>94</v>
      </c>
      <c r="DQ5" s="18" t="s">
        <v>95</v>
      </c>
      <c r="DR5" s="18" t="s">
        <v>96</v>
      </c>
      <c r="DS5" s="18" t="s">
        <v>97</v>
      </c>
      <c r="DT5" s="18" t="s">
        <v>87</v>
      </c>
      <c r="DU5" s="18" t="s">
        <v>88</v>
      </c>
      <c r="DV5" s="18" t="s">
        <v>89</v>
      </c>
      <c r="DW5" s="18" t="s">
        <v>90</v>
      </c>
      <c r="DX5" s="18" t="s">
        <v>91</v>
      </c>
      <c r="DY5" s="18" t="s">
        <v>92</v>
      </c>
      <c r="DZ5" s="18" t="s">
        <v>93</v>
      </c>
      <c r="EA5" s="18" t="s">
        <v>94</v>
      </c>
      <c r="EB5" s="18" t="s">
        <v>95</v>
      </c>
      <c r="EC5" s="18" t="s">
        <v>96</v>
      </c>
      <c r="ED5" s="18" t="s">
        <v>97</v>
      </c>
      <c r="EE5" s="18" t="s">
        <v>87</v>
      </c>
      <c r="EF5" s="18" t="s">
        <v>88</v>
      </c>
      <c r="EG5" s="18" t="s">
        <v>89</v>
      </c>
      <c r="EH5" s="18" t="s">
        <v>90</v>
      </c>
      <c r="EI5" s="18" t="s">
        <v>91</v>
      </c>
      <c r="EJ5" s="18" t="s">
        <v>92</v>
      </c>
      <c r="EK5" s="18" t="s">
        <v>93</v>
      </c>
      <c r="EL5" s="18" t="s">
        <v>94</v>
      </c>
      <c r="EM5" s="18" t="s">
        <v>95</v>
      </c>
      <c r="EN5" s="18" t="s">
        <v>96</v>
      </c>
      <c r="EO5" s="18" t="s">
        <v>97</v>
      </c>
    </row>
    <row r="6" spans="1:145" s="22" customFormat="1" x14ac:dyDescent="0.15">
      <c r="A6" s="14" t="s">
        <v>98</v>
      </c>
      <c r="B6" s="19">
        <f>B7</f>
        <v>2023</v>
      </c>
      <c r="C6" s="19">
        <f t="shared" ref="C6:X6" si="3">C7</f>
        <v>124265</v>
      </c>
      <c r="D6" s="19">
        <f t="shared" si="3"/>
        <v>47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千葉県　長柄町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11.8</v>
      </c>
      <c r="Q6" s="20">
        <f t="shared" si="3"/>
        <v>100</v>
      </c>
      <c r="R6" s="20">
        <f t="shared" si="3"/>
        <v>3850</v>
      </c>
      <c r="S6" s="20">
        <f t="shared" si="3"/>
        <v>6316</v>
      </c>
      <c r="T6" s="20">
        <f t="shared" si="3"/>
        <v>27.5</v>
      </c>
      <c r="U6" s="20">
        <f t="shared" si="3"/>
        <v>229.67</v>
      </c>
      <c r="V6" s="20">
        <f t="shared" si="3"/>
        <v>742</v>
      </c>
      <c r="W6" s="20">
        <f t="shared" si="3"/>
        <v>0.52</v>
      </c>
      <c r="X6" s="20">
        <f t="shared" si="3"/>
        <v>1426.92</v>
      </c>
      <c r="Y6" s="21">
        <f>IF(Y7="",NA(),Y7)</f>
        <v>53.77</v>
      </c>
      <c r="Z6" s="21">
        <f t="shared" ref="Z6:AH6" si="4">IF(Z7="",NA(),Z7)</f>
        <v>45.98</v>
      </c>
      <c r="AA6" s="21">
        <f t="shared" si="4"/>
        <v>38.04</v>
      </c>
      <c r="AB6" s="21">
        <f t="shared" si="4"/>
        <v>44.17</v>
      </c>
      <c r="AC6" s="21">
        <f t="shared" si="4"/>
        <v>45.09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865.67</v>
      </c>
      <c r="BG6" s="21">
        <f t="shared" ref="BG6:BO6" si="7">IF(BG7="",NA(),BG7)</f>
        <v>805.58</v>
      </c>
      <c r="BH6" s="21">
        <f t="shared" si="7"/>
        <v>743.96</v>
      </c>
      <c r="BI6" s="21">
        <f t="shared" si="7"/>
        <v>410.43</v>
      </c>
      <c r="BJ6" s="21">
        <f t="shared" si="7"/>
        <v>143.83000000000001</v>
      </c>
      <c r="BK6" s="21">
        <f t="shared" si="7"/>
        <v>826.83</v>
      </c>
      <c r="BL6" s="21">
        <f t="shared" si="7"/>
        <v>867.83</v>
      </c>
      <c r="BM6" s="21">
        <f t="shared" si="7"/>
        <v>791.76</v>
      </c>
      <c r="BN6" s="21">
        <f t="shared" si="7"/>
        <v>900.82</v>
      </c>
      <c r="BO6" s="21">
        <f t="shared" si="7"/>
        <v>839.21</v>
      </c>
      <c r="BP6" s="20" t="str">
        <f>IF(BP7="","",IF(BP7="-","【-】","【"&amp;SUBSTITUTE(TEXT(BP7,"#,##0.00"),"-","△")&amp;"】"))</f>
        <v>【785.10】</v>
      </c>
      <c r="BQ6" s="21">
        <f>IF(BQ7="",NA(),BQ7)</f>
        <v>41.01</v>
      </c>
      <c r="BR6" s="21">
        <f t="shared" ref="BR6:BZ6" si="8">IF(BR7="",NA(),BR7)</f>
        <v>55</v>
      </c>
      <c r="BS6" s="21">
        <f t="shared" si="8"/>
        <v>79.55</v>
      </c>
      <c r="BT6" s="21">
        <f t="shared" si="8"/>
        <v>55.21</v>
      </c>
      <c r="BU6" s="21">
        <f t="shared" si="8"/>
        <v>121.43</v>
      </c>
      <c r="BV6" s="21">
        <f t="shared" si="8"/>
        <v>57.31</v>
      </c>
      <c r="BW6" s="21">
        <f t="shared" si="8"/>
        <v>57.08</v>
      </c>
      <c r="BX6" s="21">
        <f t="shared" si="8"/>
        <v>56.26</v>
      </c>
      <c r="BY6" s="21">
        <f t="shared" si="8"/>
        <v>52.94</v>
      </c>
      <c r="BZ6" s="21">
        <f t="shared" si="8"/>
        <v>52.05</v>
      </c>
      <c r="CA6" s="20" t="str">
        <f>IF(CA7="","",IF(CA7="-","【-】","【"&amp;SUBSTITUTE(TEXT(CA7,"#,##0.00"),"-","△")&amp;"】"))</f>
        <v>【56.93】</v>
      </c>
      <c r="CB6" s="21">
        <f>IF(CB7="",NA(),CB7)</f>
        <v>370.15</v>
      </c>
      <c r="CC6" s="21">
        <f t="shared" ref="CC6:CK6" si="9">IF(CC7="",NA(),CC7)</f>
        <v>280.49</v>
      </c>
      <c r="CD6" s="21">
        <f t="shared" si="9"/>
        <v>196.28</v>
      </c>
      <c r="CE6" s="21">
        <f t="shared" si="9"/>
        <v>292.62</v>
      </c>
      <c r="CF6" s="21">
        <f t="shared" si="9"/>
        <v>134.18</v>
      </c>
      <c r="CG6" s="21">
        <f t="shared" si="9"/>
        <v>273.52</v>
      </c>
      <c r="CH6" s="21">
        <f t="shared" si="9"/>
        <v>274.99</v>
      </c>
      <c r="CI6" s="21">
        <f t="shared" si="9"/>
        <v>282.08999999999997</v>
      </c>
      <c r="CJ6" s="21">
        <f t="shared" si="9"/>
        <v>303.27999999999997</v>
      </c>
      <c r="CK6" s="21">
        <f t="shared" si="9"/>
        <v>301.86</v>
      </c>
      <c r="CL6" s="20" t="str">
        <f>IF(CL7="","",IF(CL7="-","【-】","【"&amp;SUBSTITUTE(TEXT(CL7,"#,##0.00"),"-","△")&amp;"】"))</f>
        <v>【271.15】</v>
      </c>
      <c r="CM6" s="21" t="str">
        <f>IF(CM7="",NA(),CM7)</f>
        <v>-</v>
      </c>
      <c r="CN6" s="21">
        <f t="shared" ref="CN6:CV6" si="10">IF(CN7="",NA(),CN7)</f>
        <v>54.25</v>
      </c>
      <c r="CO6" s="21">
        <f t="shared" si="10"/>
        <v>52.88</v>
      </c>
      <c r="CP6" s="21">
        <f t="shared" si="10"/>
        <v>50.41</v>
      </c>
      <c r="CQ6" s="21">
        <f t="shared" si="10"/>
        <v>49.59</v>
      </c>
      <c r="CR6" s="21">
        <f t="shared" si="10"/>
        <v>50.14</v>
      </c>
      <c r="CS6" s="21">
        <f t="shared" si="10"/>
        <v>54.83</v>
      </c>
      <c r="CT6" s="21">
        <f t="shared" si="10"/>
        <v>66.53</v>
      </c>
      <c r="CU6" s="21">
        <f t="shared" si="10"/>
        <v>52.35</v>
      </c>
      <c r="CV6" s="21">
        <f t="shared" si="10"/>
        <v>46.25</v>
      </c>
      <c r="CW6" s="20" t="str">
        <f>IF(CW7="","",IF(CW7="-","【-】","【"&amp;SUBSTITUTE(TEXT(CW7,"#,##0.00"),"-","△")&amp;"】"))</f>
        <v>【49.87】</v>
      </c>
      <c r="CX6" s="21">
        <f>IF(CX7="",NA(),CX7)</f>
        <v>85.27</v>
      </c>
      <c r="CY6" s="21">
        <f t="shared" ref="CY6:DG6" si="11">IF(CY7="",NA(),CY7)</f>
        <v>85.35</v>
      </c>
      <c r="CZ6" s="21">
        <f t="shared" si="11"/>
        <v>86.14</v>
      </c>
      <c r="DA6" s="21">
        <f t="shared" si="11"/>
        <v>85.47</v>
      </c>
      <c r="DB6" s="21">
        <f t="shared" si="11"/>
        <v>86.39</v>
      </c>
      <c r="DC6" s="21">
        <f t="shared" si="11"/>
        <v>84.98</v>
      </c>
      <c r="DD6" s="21">
        <f t="shared" si="11"/>
        <v>84.7</v>
      </c>
      <c r="DE6" s="21">
        <f t="shared" si="11"/>
        <v>84.67</v>
      </c>
      <c r="DF6" s="21">
        <f t="shared" si="11"/>
        <v>84.39</v>
      </c>
      <c r="DG6" s="21">
        <f t="shared" si="11"/>
        <v>83.96</v>
      </c>
      <c r="DH6" s="20" t="str">
        <f>IF(DH7="","",IF(DH7="-","【-】","【"&amp;SUBSTITUTE(TEXT(DH7,"#,##0.00"),"-","△")&amp;"】"))</f>
        <v>【87.54】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1">
        <f>IF(EE7="",NA(),EE7)</f>
        <v>0.47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0.02</v>
      </c>
      <c r="EK6" s="21">
        <f t="shared" si="14"/>
        <v>0.25</v>
      </c>
      <c r="EL6" s="21">
        <f t="shared" si="14"/>
        <v>0.05</v>
      </c>
      <c r="EM6" s="21">
        <f t="shared" si="14"/>
        <v>0.03</v>
      </c>
      <c r="EN6" s="21">
        <f t="shared" si="14"/>
        <v>0.03</v>
      </c>
      <c r="EO6" s="20" t="str">
        <f>IF(EO7="","",IF(EO7="-","【-】","【"&amp;SUBSTITUTE(TEXT(EO7,"#,##0.00"),"-","△")&amp;"】"))</f>
        <v>【0.02】</v>
      </c>
    </row>
    <row r="7" spans="1:145" s="22" customFormat="1" x14ac:dyDescent="0.15">
      <c r="A7" s="14"/>
      <c r="B7" s="23">
        <v>2023</v>
      </c>
      <c r="C7" s="23">
        <v>124265</v>
      </c>
      <c r="D7" s="23">
        <v>47</v>
      </c>
      <c r="E7" s="23">
        <v>17</v>
      </c>
      <c r="F7" s="23">
        <v>5</v>
      </c>
      <c r="G7" s="23">
        <v>0</v>
      </c>
      <c r="H7" s="23" t="s">
        <v>99</v>
      </c>
      <c r="I7" s="23" t="s">
        <v>100</v>
      </c>
      <c r="J7" s="23" t="s">
        <v>101</v>
      </c>
      <c r="K7" s="23" t="s">
        <v>102</v>
      </c>
      <c r="L7" s="23" t="s">
        <v>103</v>
      </c>
      <c r="M7" s="23" t="s">
        <v>104</v>
      </c>
      <c r="N7" s="24" t="s">
        <v>105</v>
      </c>
      <c r="O7" s="24" t="s">
        <v>106</v>
      </c>
      <c r="P7" s="24">
        <v>11.8</v>
      </c>
      <c r="Q7" s="24">
        <v>100</v>
      </c>
      <c r="R7" s="24">
        <v>3850</v>
      </c>
      <c r="S7" s="24">
        <v>6316</v>
      </c>
      <c r="T7" s="24">
        <v>27.5</v>
      </c>
      <c r="U7" s="24">
        <v>229.67</v>
      </c>
      <c r="V7" s="24">
        <v>742</v>
      </c>
      <c r="W7" s="24">
        <v>0.52</v>
      </c>
      <c r="X7" s="24">
        <v>1426.92</v>
      </c>
      <c r="Y7" s="24">
        <v>53.77</v>
      </c>
      <c r="Z7" s="24">
        <v>45.98</v>
      </c>
      <c r="AA7" s="24">
        <v>38.04</v>
      </c>
      <c r="AB7" s="24">
        <v>44.17</v>
      </c>
      <c r="AC7" s="24">
        <v>45.09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865.67</v>
      </c>
      <c r="BG7" s="24">
        <v>805.58</v>
      </c>
      <c r="BH7" s="24">
        <v>743.96</v>
      </c>
      <c r="BI7" s="24">
        <v>410.43</v>
      </c>
      <c r="BJ7" s="24">
        <v>143.83000000000001</v>
      </c>
      <c r="BK7" s="24">
        <v>826.83</v>
      </c>
      <c r="BL7" s="24">
        <v>867.83</v>
      </c>
      <c r="BM7" s="24">
        <v>791.76</v>
      </c>
      <c r="BN7" s="24">
        <v>900.82</v>
      </c>
      <c r="BO7" s="24">
        <v>839.21</v>
      </c>
      <c r="BP7" s="24">
        <v>785.1</v>
      </c>
      <c r="BQ7" s="24">
        <v>41.01</v>
      </c>
      <c r="BR7" s="24">
        <v>55</v>
      </c>
      <c r="BS7" s="24">
        <v>79.55</v>
      </c>
      <c r="BT7" s="24">
        <v>55.21</v>
      </c>
      <c r="BU7" s="24">
        <v>121.43</v>
      </c>
      <c r="BV7" s="24">
        <v>57.31</v>
      </c>
      <c r="BW7" s="24">
        <v>57.08</v>
      </c>
      <c r="BX7" s="24">
        <v>56.26</v>
      </c>
      <c r="BY7" s="24">
        <v>52.94</v>
      </c>
      <c r="BZ7" s="24">
        <v>52.05</v>
      </c>
      <c r="CA7" s="24">
        <v>56.93</v>
      </c>
      <c r="CB7" s="24">
        <v>370.15</v>
      </c>
      <c r="CC7" s="24">
        <v>280.49</v>
      </c>
      <c r="CD7" s="24">
        <v>196.28</v>
      </c>
      <c r="CE7" s="24">
        <v>292.62</v>
      </c>
      <c r="CF7" s="24">
        <v>134.18</v>
      </c>
      <c r="CG7" s="24">
        <v>273.52</v>
      </c>
      <c r="CH7" s="24">
        <v>274.99</v>
      </c>
      <c r="CI7" s="24">
        <v>282.08999999999997</v>
      </c>
      <c r="CJ7" s="24">
        <v>303.27999999999997</v>
      </c>
      <c r="CK7" s="24">
        <v>301.86</v>
      </c>
      <c r="CL7" s="24">
        <v>271.14999999999998</v>
      </c>
      <c r="CM7" s="24" t="s">
        <v>105</v>
      </c>
      <c r="CN7" s="24">
        <v>54.25</v>
      </c>
      <c r="CO7" s="24">
        <v>52.88</v>
      </c>
      <c r="CP7" s="24">
        <v>50.41</v>
      </c>
      <c r="CQ7" s="24">
        <v>49.59</v>
      </c>
      <c r="CR7" s="24">
        <v>50.14</v>
      </c>
      <c r="CS7" s="24">
        <v>54.83</v>
      </c>
      <c r="CT7" s="24">
        <v>66.53</v>
      </c>
      <c r="CU7" s="24">
        <v>52.35</v>
      </c>
      <c r="CV7" s="24">
        <v>46.25</v>
      </c>
      <c r="CW7" s="24">
        <v>49.87</v>
      </c>
      <c r="CX7" s="24">
        <v>85.27</v>
      </c>
      <c r="CY7" s="24">
        <v>85.35</v>
      </c>
      <c r="CZ7" s="24">
        <v>86.14</v>
      </c>
      <c r="DA7" s="24">
        <v>85.47</v>
      </c>
      <c r="DB7" s="24">
        <v>86.39</v>
      </c>
      <c r="DC7" s="24">
        <v>84.98</v>
      </c>
      <c r="DD7" s="24">
        <v>84.7</v>
      </c>
      <c r="DE7" s="24">
        <v>84.67</v>
      </c>
      <c r="DF7" s="24">
        <v>84.39</v>
      </c>
      <c r="DG7" s="24">
        <v>83.96</v>
      </c>
      <c r="DH7" s="24">
        <v>87.54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0.47</v>
      </c>
      <c r="EF7" s="24">
        <v>0</v>
      </c>
      <c r="EG7" s="24">
        <v>0</v>
      </c>
      <c r="EH7" s="24">
        <v>0</v>
      </c>
      <c r="EI7" s="24">
        <v>0</v>
      </c>
      <c r="EJ7" s="24">
        <v>0.02</v>
      </c>
      <c r="EK7" s="24">
        <v>0.25</v>
      </c>
      <c r="EL7" s="24">
        <v>0.05</v>
      </c>
      <c r="EM7" s="24">
        <v>0.03</v>
      </c>
      <c r="EN7" s="24">
        <v>0.03</v>
      </c>
      <c r="EO7" s="24">
        <v>0.02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107</v>
      </c>
      <c r="C9" s="26" t="s">
        <v>108</v>
      </c>
      <c r="D9" s="26" t="s">
        <v>109</v>
      </c>
      <c r="E9" s="26" t="s">
        <v>110</v>
      </c>
      <c r="F9" s="26" t="s">
        <v>111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49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5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112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113</v>
      </c>
    </row>
    <row r="13" spans="1:145" x14ac:dyDescent="0.15">
      <c r="B13" t="s">
        <v>114</v>
      </c>
      <c r="C13" t="s">
        <v>115</v>
      </c>
      <c r="D13" t="s">
        <v>116</v>
      </c>
      <c r="E13" t="s">
        <v>116</v>
      </c>
      <c r="F13" t="s">
        <v>117</v>
      </c>
      <c r="G13" t="s">
        <v>118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cp:keywords/>
  <dc:description/>
  <dcterms:created xsi:type="dcterms:W3CDTF">2024-12-19T01:43:19Z</dcterms:created>
  <dcterms:modified xsi:type="dcterms:W3CDTF">2025-02-10T06:27:54Z</dcterms:modified>
  <cp:category/>
</cp:coreProperties>
</file>