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45水道工務課\00水道課\I1_水道課\05_水道工務\02_水道管理\02_財務\03_決算\【経営比較分析】関係\R6年度(R5決算分析)\回答\"/>
    </mc:Choice>
  </mc:AlternateContent>
  <xr:revisionPtr revIDLastSave="0" documentId="13_ncr:1_{50DC1BC4-A203-491D-BDB3-B750A659A2B6}" xr6:coauthVersionLast="47" xr6:coauthVersionMax="47" xr10:uidLastSave="{00000000-0000-0000-0000-000000000000}"/>
  <workbookProtection workbookAlgorithmName="SHA-512" workbookHashValue="f2dgQjV6FczYKjRKB4JwuaP9vodGhaVqdscCAvd8OjW9bqZgAY1sLrCKbxxZZgMe4Y9p/s/q09mGINrelSgiLg==" workbookSaltValue="U2/VlSgjz5g0/pFr6oV0J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BB10" i="4"/>
  <c r="AT10" i="4"/>
  <c r="AL10" i="4"/>
  <c r="W10" i="4"/>
  <c r="I10" i="4"/>
  <c r="B10" i="4"/>
  <c r="AL8" i="4"/>
  <c r="AD8" i="4"/>
  <c r="W8" i="4"/>
  <c r="P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<sst xmlns="http://schemas.openxmlformats.org/spreadsheetml/2006/main" count="228" uniqueCount="114">
  <si>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</si>
  <si>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</si>
  <si>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</si>
  <si>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</si>
  <si>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</si>
  <si>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</si>
  <si>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</si>
  <si>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</si>
  <si>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</si>
  <si>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</si>
  <si>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</si>
  <si>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</si>
  <si>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</si>
  <si>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</si>
  <si>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</si>
  <si>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</si>
  <si>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</si>
  <si>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</si>
  <si>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</si>
  <si>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</si>
  <si>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</si>
  <si>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</si>
  <si>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</si>
  <si>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</si>
  <si>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</si>
  <si>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</si>
  <si>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</si>
  <si>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</si>
  <si>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</si>
  <si>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</si>
  <si>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</si>
  <si>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</si>
  <si>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</si>
  <si>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</si>
  <si>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</si>
  <si>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</si>
  <si>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</si>
  <si>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</si>
  <si>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</si>
  <si>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</si>
  <si>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</si>
  <si>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</si>
  <si>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</si>
  <si>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</si>
  <si>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</si>
  <si>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</si>
  <si>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</si>
  <si>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</si>
  <si>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</si>
  <si>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</si>
  <si>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</si>
  <si>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</si>
  <si>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</si>
  <si>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</si>
  <si>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</si>
  <si>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</si>
  <si>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</si>
  <si>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</si>
  <si>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</si>
  <si>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</si>
  <si>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</si>
  <si>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</si>
  <si>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</si>
  <si>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</si>
  <si>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</si>
  <si>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</si>
  <si>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</si>
  <si>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</si>
  <si>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</si>
  <si>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</si>
  <si>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</si>
  <si>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</si>
  <si>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</si>
  <si>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</si>
  <si>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</si>
  <si>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</si>
  <si>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</si>
  <si>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</si>
  <si>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</si>
  <si>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</si>
  <si>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</si>
  <si>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</si>
  <si>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</si>
  <si>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</si>
  <si>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</si>
  <si>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</si>
  <si>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</si>
  <si>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</si>
  <si>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</si>
  <si>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</si>
  <si>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</si>
  <si>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</si>
  <si>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</si>
  <si>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</si>
  <si>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</si>
  <si>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</si>
  <si>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</si>
  <si>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</si>
  <si>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</si>
  <si>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</si>
  <si>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</si>
  <si>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</si>
  <si>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</si>
  <si>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</si>
  <si>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</si>
  <si>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</si>
  <si>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</si>
  <si>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</si>
  <si>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</si>
  <si>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</si>
  <si>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</si>
  <si>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①経常収支比率は、動力費及び修繕費の減少に伴う経常費用の減少を背景に前年度数値より上昇し、また、基準となる100％を上回り、また類似団体の平均値より高い数値となっています。
②累積欠損金比率は、累積欠損金が存在しないため該当なしとなっています。
③流動比率は、未払金等の増加から前年度より減少しておりますが、基準となる100％を大きく上回っているため、短期支払能力は問題ありません。
④企業債残高対給水収益比率は、企業債残高の減少により前年度数値より減少しましたが、依然として類似団体の平均値に比して高い数値となっています。
⑤料金回収率は、給水原価の減少などにより前年度より増加しておりますが、100％を下回っているため、給水費用を給水収益以外の収益で賄っている状態が継続しています。
⑥給水原価は、経常費用の減少が有収水量の減少を上回り、前年度より減少しておりますが、また、施設改修及び管路更新による減価償却費の費用構成割合が高いため、依然として類似団体の平均値より高い数値となっております。
⑦施設利用率は、配水量の増加に伴い、前年度より増加し、また、類似団体の平均値よりは高い数値となっているため、適正規模の設備投資を行っていると言えます。
⑧有収率は、給水人口による有収水量の減少する一方、配水量が増加したため、前年度数値から減少しております。有収率が類似団体の平均を下回っていることから、漏水調査や老朽管の更新を進めていく必要があります。</t>
    <rPh sb="1" eb="3">
      <t>ケイジョウ</t>
    </rPh>
    <rPh sb="3" eb="5">
      <t>シュウシ</t>
    </rPh>
    <rPh sb="5" eb="7">
      <t>ヒリツ</t>
    </rPh>
    <rPh sb="9" eb="11">
      <t>ドウリョク</t>
    </rPh>
    <rPh sb="11" eb="12">
      <t>ヒ</t>
    </rPh>
    <rPh sb="12" eb="13">
      <t>オヨ</t>
    </rPh>
    <rPh sb="14" eb="17">
      <t>シュウゼンヒ</t>
    </rPh>
    <rPh sb="18" eb="20">
      <t>ゲンショウ</t>
    </rPh>
    <rPh sb="21" eb="22">
      <t>トモナ</t>
    </rPh>
    <rPh sb="23" eb="25">
      <t>ケイジョウ</t>
    </rPh>
    <rPh sb="25" eb="27">
      <t>ヒヨウ</t>
    </rPh>
    <rPh sb="28" eb="30">
      <t>ゲンショウ</t>
    </rPh>
    <rPh sb="31" eb="33">
      <t>ハイケイ</t>
    </rPh>
    <rPh sb="34" eb="37">
      <t>ゼンネンド</t>
    </rPh>
    <rPh sb="37" eb="39">
      <t>スウチ</t>
    </rPh>
    <rPh sb="41" eb="43">
      <t>ジョウショウ</t>
    </rPh>
    <rPh sb="48" eb="50">
      <t>キジュン</t>
    </rPh>
    <rPh sb="58" eb="60">
      <t>ウワマワ</t>
    </rPh>
    <rPh sb="64" eb="66">
      <t>ルイジ</t>
    </rPh>
    <rPh sb="66" eb="68">
      <t>ダンタイ</t>
    </rPh>
    <rPh sb="69" eb="72">
      <t>ヘイキンチ</t>
    </rPh>
    <rPh sb="74" eb="75">
      <t>タカ</t>
    </rPh>
    <rPh sb="76" eb="78">
      <t>スウチ</t>
    </rPh>
    <rPh sb="130" eb="131">
      <t>ミ</t>
    </rPh>
    <rPh sb="131" eb="132">
      <t>バラ</t>
    </rPh>
    <rPh sb="132" eb="133">
      <t>キン</t>
    </rPh>
    <rPh sb="133" eb="134">
      <t>トウ</t>
    </rPh>
    <rPh sb="144" eb="146">
      <t>ゲンショウ</t>
    </rPh>
    <rPh sb="213" eb="215">
      <t>ゲンショウ</t>
    </rPh>
    <rPh sb="218" eb="221">
      <t>ゼンネンド</t>
    </rPh>
    <rPh sb="221" eb="223">
      <t>スウチ</t>
    </rPh>
    <rPh sb="225" eb="227">
      <t>ゲンショウ</t>
    </rPh>
    <rPh sb="233" eb="235">
      <t>イゼン</t>
    </rPh>
    <rPh sb="271" eb="273">
      <t>キュウスイ</t>
    </rPh>
    <rPh sb="273" eb="275">
      <t>ゲンカ</t>
    </rPh>
    <rPh sb="276" eb="278">
      <t>ゲンショウ</t>
    </rPh>
    <rPh sb="288" eb="290">
      <t>ゾウカ</t>
    </rPh>
    <rPh sb="351" eb="353">
      <t>ケイジョウ</t>
    </rPh>
    <rPh sb="353" eb="355">
      <t>ヒヨウ</t>
    </rPh>
    <rPh sb="356" eb="358">
      <t>ゲンショウ</t>
    </rPh>
    <rPh sb="359" eb="361">
      <t>ユウシュウ</t>
    </rPh>
    <rPh sb="361" eb="363">
      <t>スイリョウ</t>
    </rPh>
    <rPh sb="364" eb="366">
      <t>ゲンショウ</t>
    </rPh>
    <rPh sb="367" eb="369">
      <t>ウワマワ</t>
    </rPh>
    <rPh sb="371" eb="374">
      <t>ゼンネンド</t>
    </rPh>
    <rPh sb="376" eb="378">
      <t>ゲンショウ</t>
    </rPh>
    <rPh sb="466" eb="468">
      <t>スウチ</t>
    </rPh>
    <rPh sb="477" eb="479">
      <t>テキセイ</t>
    </rPh>
    <rPh sb="479" eb="481">
      <t>キボ</t>
    </rPh>
    <rPh sb="482" eb="484">
      <t>セツビ</t>
    </rPh>
    <rPh sb="484" eb="486">
      <t>トウシ</t>
    </rPh>
    <rPh sb="487" eb="488">
      <t>オコナ</t>
    </rPh>
    <rPh sb="493" eb="494">
      <t>イ</t>
    </rPh>
    <rPh sb="508" eb="510">
      <t>ゲンショウ</t>
    </rPh>
    <rPh sb="510" eb="512">
      <t>ゾウカ</t>
    </rPh>
    <rPh sb="521" eb="523">
      <t>ゲンショウ</t>
    </rPh>
    <rPh sb="531" eb="533">
      <t>キュウスイ</t>
    </rPh>
    <rPh sb="533" eb="535">
      <t>ジンコウ</t>
    </rPh>
    <rPh sb="547" eb="549">
      <t>イッポウ</t>
    </rPh>
    <rPh sb="550" eb="552">
      <t>ハイスイ</t>
    </rPh>
    <rPh sb="552" eb="553">
      <t>リョウ</t>
    </rPh>
    <rPh sb="554" eb="556">
      <t>ゾウカ</t>
    </rPh>
    <rPh sb="577" eb="580">
      <t>ユウシュウリツ</t>
    </rPh>
    <rPh sb="581" eb="583">
      <t>ルイジ</t>
    </rPh>
    <rPh sb="583" eb="585">
      <t>ダンタイ</t>
    </rPh>
    <rPh sb="586" eb="588">
      <t>ヘイキン</t>
    </rPh>
    <rPh sb="589" eb="591">
      <t>シタマワ</t>
    </rPh>
    <rPh sb="600" eb="602">
      <t>ロウスイ</t>
    </rPh>
    <rPh sb="602" eb="604">
      <t>チョウサ</t>
    </rPh>
    <rPh sb="605" eb="607">
      <t>ロウキュウ</t>
    </rPh>
    <rPh sb="607" eb="608">
      <t>カン</t>
    </rPh>
    <rPh sb="609" eb="611">
      <t>コウシン</t>
    </rPh>
    <rPh sb="612" eb="613">
      <t>スス</t>
    </rPh>
    <rPh sb="617" eb="619">
      <t>ヒツヨウ</t>
    </rPh>
    <phoneticPr fontId="4"/>
  </si>
  <si>
    <t>①有形固定資産減価償却率は、昨年度よりも上昇し、類似団体の平均値も上回っているため、固定資産の更新期に入っていると言え、適正な更新計画立案や裏付けとなる財源確保が必要です。
②管路経年化率は、昨年よりも低下しており、また、類似団体の平均値よりも低い数値となっています。
③管路更新率は、前年度同様であるが、類似団体の平均値を下回っています。安定した水資源の供給を図るため、更新を進める必要があります。</t>
    <rPh sb="1" eb="3">
      <t>ユウケイ</t>
    </rPh>
    <rPh sb="3" eb="5">
      <t>コテイ</t>
    </rPh>
    <rPh sb="5" eb="7">
      <t>シサン</t>
    </rPh>
    <rPh sb="7" eb="9">
      <t>ゲンカ</t>
    </rPh>
    <rPh sb="9" eb="11">
      <t>ショウキャク</t>
    </rPh>
    <rPh sb="11" eb="12">
      <t>リツ</t>
    </rPh>
    <rPh sb="14" eb="16">
      <t>サクネン</t>
    </rPh>
    <rPh sb="16" eb="17">
      <t>ド</t>
    </rPh>
    <rPh sb="20" eb="22">
      <t>ジョウショウ</t>
    </rPh>
    <rPh sb="24" eb="26">
      <t>ルイジ</t>
    </rPh>
    <rPh sb="26" eb="28">
      <t>ダンタイ</t>
    </rPh>
    <rPh sb="29" eb="32">
      <t>ヘイキンチ</t>
    </rPh>
    <rPh sb="33" eb="35">
      <t>ウワマワ</t>
    </rPh>
    <rPh sb="42" eb="44">
      <t>コテイ</t>
    </rPh>
    <rPh sb="44" eb="46">
      <t>シサン</t>
    </rPh>
    <rPh sb="47" eb="50">
      <t>コウシンキ</t>
    </rPh>
    <rPh sb="51" eb="52">
      <t>ハイ</t>
    </rPh>
    <rPh sb="57" eb="58">
      <t>イ</t>
    </rPh>
    <rPh sb="60" eb="62">
      <t>テキセイ</t>
    </rPh>
    <rPh sb="63" eb="65">
      <t>コウシン</t>
    </rPh>
    <rPh sb="65" eb="67">
      <t>ケイカク</t>
    </rPh>
    <rPh sb="67" eb="69">
      <t>リツアン</t>
    </rPh>
    <rPh sb="70" eb="72">
      <t>ウラヅ</t>
    </rPh>
    <rPh sb="76" eb="78">
      <t>ザイゲン</t>
    </rPh>
    <rPh sb="78" eb="80">
      <t>カクホ</t>
    </rPh>
    <rPh sb="81" eb="83">
      <t>ヒツヨウ</t>
    </rPh>
    <rPh sb="88" eb="90">
      <t>カンロ</t>
    </rPh>
    <rPh sb="90" eb="93">
      <t>ケイネンカ</t>
    </rPh>
    <rPh sb="93" eb="94">
      <t>リツ</t>
    </rPh>
    <rPh sb="96" eb="98">
      <t>サクネン</t>
    </rPh>
    <rPh sb="101" eb="103">
      <t>テイカ</t>
    </rPh>
    <rPh sb="111" eb="113">
      <t>ルイジ</t>
    </rPh>
    <rPh sb="113" eb="115">
      <t>ダンタイ</t>
    </rPh>
    <rPh sb="116" eb="119">
      <t>ヘイキンチ</t>
    </rPh>
    <rPh sb="122" eb="123">
      <t>ヒク</t>
    </rPh>
    <rPh sb="124" eb="126">
      <t>スウチ</t>
    </rPh>
    <rPh sb="136" eb="138">
      <t>カンロ</t>
    </rPh>
    <rPh sb="138" eb="140">
      <t>コウシン</t>
    </rPh>
    <rPh sb="140" eb="141">
      <t>リツ</t>
    </rPh>
    <rPh sb="143" eb="146">
      <t>ゼンネンド</t>
    </rPh>
    <rPh sb="146" eb="148">
      <t>ドウヨウ</t>
    </rPh>
    <rPh sb="153" eb="155">
      <t>ルイジ</t>
    </rPh>
    <rPh sb="155" eb="157">
      <t>ダンタイ</t>
    </rPh>
    <rPh sb="158" eb="161">
      <t>ヘイキンチ</t>
    </rPh>
    <rPh sb="162" eb="164">
      <t>シタマワ</t>
    </rPh>
    <rPh sb="170" eb="172">
      <t>アンテイ</t>
    </rPh>
    <rPh sb="174" eb="175">
      <t>ミズ</t>
    </rPh>
    <rPh sb="175" eb="177">
      <t>シゲン</t>
    </rPh>
    <rPh sb="178" eb="180">
      <t>キョウキュウ</t>
    </rPh>
    <rPh sb="181" eb="182">
      <t>ハカ</t>
    </rPh>
    <rPh sb="186" eb="188">
      <t>コウシン</t>
    </rPh>
    <rPh sb="189" eb="190">
      <t>スス</t>
    </rPh>
    <rPh sb="192" eb="194">
      <t>ヒツヨウ</t>
    </rPh>
    <phoneticPr fontId="4"/>
  </si>
  <si>
    <t>１．経営の健全性・効率性　
　経常収支比率から短期支払能力に問題はなく、財政的には健全と言えますが、料金回収率が低いため、給水に係る費用が給水収益で全て賄えている状態ではありません。今後は、適切な料金水準及び料金体系へ将来的に検討が必要な状況となっております。また、有収率が低水準のため、施設利用率が比較的良好であっても収益の確保にはつながらない現状となっております。今後は収益の効率性を高めるため、管路更新等を推し進め、有収率向上を図る必要があります。
２．老朽化の状況
　管路の更新を推進し、安定した水道供給を継続する必要があります。</t>
    <rPh sb="2" eb="4">
      <t>ケイエイ</t>
    </rPh>
    <rPh sb="5" eb="8">
      <t>ケンゼンセイ</t>
    </rPh>
    <rPh sb="9" eb="12">
      <t>コウリツセイ</t>
    </rPh>
    <rPh sb="15" eb="17">
      <t>ケイジョウ</t>
    </rPh>
    <rPh sb="17" eb="19">
      <t>シュウシ</t>
    </rPh>
    <rPh sb="19" eb="21">
      <t>ヒリツ</t>
    </rPh>
    <rPh sb="23" eb="25">
      <t>タンキ</t>
    </rPh>
    <rPh sb="25" eb="27">
      <t>シハラ</t>
    </rPh>
    <rPh sb="27" eb="29">
      <t>ノウリョク</t>
    </rPh>
    <rPh sb="30" eb="32">
      <t>モンダイ</t>
    </rPh>
    <rPh sb="36" eb="39">
      <t>ザイセイテキ</t>
    </rPh>
    <rPh sb="41" eb="43">
      <t>ケンゼン</t>
    </rPh>
    <rPh sb="44" eb="45">
      <t>イ</t>
    </rPh>
    <rPh sb="50" eb="52">
      <t>リョウキン</t>
    </rPh>
    <rPh sb="52" eb="54">
      <t>カイシュウ</t>
    </rPh>
    <rPh sb="54" eb="55">
      <t>リツ</t>
    </rPh>
    <rPh sb="56" eb="57">
      <t>ヒク</t>
    </rPh>
    <rPh sb="61" eb="63">
      <t>キュウスイ</t>
    </rPh>
    <rPh sb="64" eb="65">
      <t>カカ</t>
    </rPh>
    <rPh sb="66" eb="68">
      <t>ヒヨウ</t>
    </rPh>
    <rPh sb="69" eb="71">
      <t>キュウスイ</t>
    </rPh>
    <rPh sb="71" eb="73">
      <t>シュウエキ</t>
    </rPh>
    <rPh sb="74" eb="75">
      <t>スベ</t>
    </rPh>
    <rPh sb="76" eb="77">
      <t>マカナ</t>
    </rPh>
    <rPh sb="81" eb="83">
      <t>ジョウタイ</t>
    </rPh>
    <rPh sb="133" eb="136">
      <t>ユウシュウリツ</t>
    </rPh>
    <rPh sb="137" eb="140">
      <t>テイスイジュン</t>
    </rPh>
    <rPh sb="231" eb="234">
      <t>ロウキュウカ</t>
    </rPh>
    <rPh sb="235" eb="23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</si>
</sst>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0.85</c:v>
                </c:pt>
                <c:pt idx="1">
                  <c:v>0.2</c:v>
                </c:pt>
                <c:pt idx="2">
                  <c:v>0.3</c:v>
                </c:pt>
                <c:pt idx="3">
                  <c:v>0.3</c:v>
                </c:pt>
                <c:pt idx="4">
                  <c:v>0.3</c:v>
                </c:pt>
              </c:numCache>
            </c:numRef>
          </c:val>
          <c:extLst>
            <c:ext xmlns:c16="http://schemas.microsoft.com/office/drawing/2014/chart" uri="{C3380CC4-5D6E-409C-BE32-E72D297353CC}">
              <c16:uniqueId val="{00000000-7684-4F74-B139-BD9A40078F4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7684-4F74-B139-BD9A40078F4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60.42</c:v>
                </c:pt>
                <c:pt idx="1">
                  <c:v>61.65</c:v>
                </c:pt>
                <c:pt idx="2">
                  <c:v>63.6</c:v>
                </c:pt>
                <c:pt idx="3">
                  <c:v>63.58</c:v>
                </c:pt>
                <c:pt idx="4">
                  <c:v>66.790000000000006</c:v>
                </c:pt>
              </c:numCache>
            </c:numRef>
          </c:val>
          <c:extLst>
            <c:ext xmlns:c16="http://schemas.microsoft.com/office/drawing/2014/chart" uri="{C3380CC4-5D6E-409C-BE32-E72D297353CC}">
              <c16:uniqueId val="{00000000-9F89-4C27-A31B-CC645B06C6E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9F89-4C27-A31B-CC645B06C6E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78.53</c:v>
                </c:pt>
                <c:pt idx="1">
                  <c:v>79.010000000000005</c:v>
                </c:pt>
                <c:pt idx="2">
                  <c:v>74.3</c:v>
                </c:pt>
                <c:pt idx="3">
                  <c:v>75.010000000000005</c:v>
                </c:pt>
                <c:pt idx="4">
                  <c:v>69.34</c:v>
                </c:pt>
              </c:numCache>
            </c:numRef>
          </c:val>
          <c:extLst>
            <c:ext xmlns:c16="http://schemas.microsoft.com/office/drawing/2014/chart" uri="{C3380CC4-5D6E-409C-BE32-E72D297353CC}">
              <c16:uniqueId val="{00000000-37D0-45FA-AC11-19C554EBAF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37D0-45FA-AC11-19C554EBAF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128.81</c:v>
                </c:pt>
                <c:pt idx="1">
                  <c:v>124.62</c:v>
                </c:pt>
                <c:pt idx="2">
                  <c:v>118.39</c:v>
                </c:pt>
                <c:pt idx="3">
                  <c:v>107.8</c:v>
                </c:pt>
                <c:pt idx="4">
                  <c:v>126.27</c:v>
                </c:pt>
              </c:numCache>
            </c:numRef>
          </c:val>
          <c:extLst>
            <c:ext xmlns:c16="http://schemas.microsoft.com/office/drawing/2014/chart" uri="{C3380CC4-5D6E-409C-BE32-E72D297353CC}">
              <c16:uniqueId val="{00000000-050C-4926-8CAB-070F29A8C2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050C-4926-8CAB-070F29A8C2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53.49</c:v>
                </c:pt>
                <c:pt idx="1">
                  <c:v>55.02</c:v>
                </c:pt>
                <c:pt idx="2">
                  <c:v>56.74</c:v>
                </c:pt>
                <c:pt idx="3">
                  <c:v>58.15</c:v>
                </c:pt>
                <c:pt idx="4">
                  <c:v>59.49</c:v>
                </c:pt>
              </c:numCache>
            </c:numRef>
          </c:val>
          <c:extLst>
            <c:ext xmlns:c16="http://schemas.microsoft.com/office/drawing/2014/chart" uri="{C3380CC4-5D6E-409C-BE32-E72D297353CC}">
              <c16:uniqueId val="{00000000-485F-46F4-9332-48BB75D8AC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485F-46F4-9332-48BB75D8AC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13.16</c:v>
                </c:pt>
                <c:pt idx="1">
                  <c:v>10.29</c:v>
                </c:pt>
                <c:pt idx="2">
                  <c:v>5.37</c:v>
                </c:pt>
                <c:pt idx="3">
                  <c:v>6.14</c:v>
                </c:pt>
                <c:pt idx="4">
                  <c:v>5.56</c:v>
                </c:pt>
              </c:numCache>
            </c:numRef>
          </c:val>
          <c:extLst>
            <c:ext xmlns:c16="http://schemas.microsoft.com/office/drawing/2014/chart" uri="{C3380CC4-5D6E-409C-BE32-E72D297353CC}">
              <c16:uniqueId val="{00000000-DE4C-4BC6-8DA2-2254AA3BE6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DE4C-4BC6-8DA2-2254AA3BE6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E2-4995-AC26-0406A135F9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76E2-4995-AC26-0406A135F9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363.4</c:v>
                </c:pt>
                <c:pt idx="1">
                  <c:v>512.48</c:v>
                </c:pt>
                <c:pt idx="2">
                  <c:v>534.41999999999996</c:v>
                </c:pt>
                <c:pt idx="3">
                  <c:v>536.44000000000005</c:v>
                </c:pt>
                <c:pt idx="4">
                  <c:v>510.49</c:v>
                </c:pt>
              </c:numCache>
            </c:numRef>
          </c:val>
          <c:extLst>
            <c:ext xmlns:c16="http://schemas.microsoft.com/office/drawing/2014/chart" uri="{C3380CC4-5D6E-409C-BE32-E72D297353CC}">
              <c16:uniqueId val="{00000000-E705-4F5B-90A4-3F3835EB80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E705-4F5B-90A4-3F3835EB80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1405.94</c:v>
                </c:pt>
                <c:pt idx="1">
                  <c:v>1311.94</c:v>
                </c:pt>
                <c:pt idx="2">
                  <c:v>1241.6199999999999</c:v>
                </c:pt>
                <c:pt idx="3">
                  <c:v>1114.43</c:v>
                </c:pt>
                <c:pt idx="4">
                  <c:v>998.26</c:v>
                </c:pt>
              </c:numCache>
            </c:numRef>
          </c:val>
          <c:extLst>
            <c:ext xmlns:c16="http://schemas.microsoft.com/office/drawing/2014/chart" uri="{C3380CC4-5D6E-409C-BE32-E72D297353CC}">
              <c16:uniqueId val="{00000000-04B4-4B41-9878-ED055ED89A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04B4-4B41-9878-ED055ED89A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61.4</c:v>
                </c:pt>
                <c:pt idx="1">
                  <c:v>63.38</c:v>
                </c:pt>
                <c:pt idx="2">
                  <c:v>59.07</c:v>
                </c:pt>
                <c:pt idx="3">
                  <c:v>51.22</c:v>
                </c:pt>
                <c:pt idx="4">
                  <c:v>55.53</c:v>
                </c:pt>
              </c:numCache>
            </c:numRef>
          </c:val>
          <c:extLst>
            <c:ext xmlns:c16="http://schemas.microsoft.com/office/drawing/2014/chart" uri="{C3380CC4-5D6E-409C-BE32-E72D297353CC}">
              <c16:uniqueId val="{00000000-BCFA-4278-8061-23116A83B8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BCFA-4278-8061-23116A83B8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407.55</c:v>
                </c:pt>
                <c:pt idx="1">
                  <c:v>394.89</c:v>
                </c:pt>
                <c:pt idx="2">
                  <c:v>424.6</c:v>
                </c:pt>
                <c:pt idx="3">
                  <c:v>487.87</c:v>
                </c:pt>
                <c:pt idx="4">
                  <c:v>448.7</c:v>
                </c:pt>
              </c:numCache>
            </c:numRef>
          </c:val>
          <c:extLst>
            <c:ext xmlns:c16="http://schemas.microsoft.com/office/drawing/2014/chart" uri="{C3380CC4-5D6E-409C-BE32-E72D297353CC}">
              <c16:uniqueId val="{00000000-6E8E-42EF-B8C0-5708C178145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6E8E-42EF-B8C0-5708C178145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千葉県　香取市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簡易水道事業</v>
      </c>
      <c r="Q8" s="69"/>
      <c r="R8" s="69"/>
      <c r="S8" s="69"/>
      <c r="T8" s="69"/>
      <c r="U8" s="69"/>
      <c r="V8" s="69"/>
      <c r="W8" s="69" t="str">
        <f>データ!$L$6</f>
        <v>C3</v>
      </c>
      <c r="X8" s="69"/>
      <c r="Y8" s="69"/>
      <c r="Z8" s="69"/>
      <c r="AA8" s="69"/>
      <c r="AB8" s="69"/>
      <c r="AC8" s="69"/>
      <c r="AD8" s="69" t="str">
        <f>データ!$M$6</f>
        <v>非設置</v>
      </c>
      <c r="AE8" s="69"/>
      <c r="AF8" s="69"/>
      <c r="AG8" s="69"/>
      <c r="AH8" s="69"/>
      <c r="AI8" s="69"/>
      <c r="AJ8" s="69"/>
      <c r="AK8" s="2"/>
      <c r="AL8" s="52">
        <f>データ!$R$6</f>
        <v>70791</v>
      </c>
      <c r="AM8" s="52"/>
      <c r="AN8" s="52"/>
      <c r="AO8" s="52"/>
      <c r="AP8" s="52"/>
      <c r="AQ8" s="52"/>
      <c r="AR8" s="52"/>
      <c r="AS8" s="52"/>
      <c r="AT8" s="49">
        <f>データ!$S$6</f>
        <v>262.35000000000002</v>
      </c>
      <c r="AU8" s="50"/>
      <c r="AV8" s="50"/>
      <c r="AW8" s="50"/>
      <c r="AX8" s="50"/>
      <c r="AY8" s="50"/>
      <c r="AZ8" s="50"/>
      <c r="BA8" s="50"/>
      <c r="BB8" s="39">
        <f>データ!$T$6</f>
        <v>269.83</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68.25</v>
      </c>
      <c r="J10" s="50"/>
      <c r="K10" s="50"/>
      <c r="L10" s="50"/>
      <c r="M10" s="50"/>
      <c r="N10" s="50"/>
      <c r="O10" s="51"/>
      <c r="P10" s="39">
        <f>データ!$P$6</f>
        <v>3.64</v>
      </c>
      <c r="Q10" s="39"/>
      <c r="R10" s="39"/>
      <c r="S10" s="39"/>
      <c r="T10" s="39"/>
      <c r="U10" s="39"/>
      <c r="V10" s="39"/>
      <c r="W10" s="52">
        <f>データ!$Q$6</f>
        <v>4730</v>
      </c>
      <c r="X10" s="52"/>
      <c r="Y10" s="52"/>
      <c r="Z10" s="52"/>
      <c r="AA10" s="52"/>
      <c r="AB10" s="52"/>
      <c r="AC10" s="52"/>
      <c r="AD10" s="2"/>
      <c r="AE10" s="2"/>
      <c r="AF10" s="2"/>
      <c r="AG10" s="2"/>
      <c r="AH10" s="2"/>
      <c r="AI10" s="2"/>
      <c r="AJ10" s="2"/>
      <c r="AK10" s="2"/>
      <c r="AL10" s="52">
        <f>データ!$U$6</f>
        <v>2557</v>
      </c>
      <c r="AM10" s="52"/>
      <c r="AN10" s="52"/>
      <c r="AO10" s="52"/>
      <c r="AP10" s="52"/>
      <c r="AQ10" s="52"/>
      <c r="AR10" s="52"/>
      <c r="AS10" s="52"/>
      <c r="AT10" s="49">
        <f>データ!$V$6</f>
        <v>29.05</v>
      </c>
      <c r="AU10" s="50"/>
      <c r="AV10" s="50"/>
      <c r="AW10" s="50"/>
      <c r="AX10" s="50"/>
      <c r="AY10" s="50"/>
      <c r="AZ10" s="50"/>
      <c r="BA10" s="50"/>
      <c r="BB10" s="39">
        <f>データ!$W$6</f>
        <v>88.02</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112</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3"/>
      <c r="BM60" s="84"/>
      <c r="BN60" s="84"/>
      <c r="BO60" s="84"/>
      <c r="BP60" s="84"/>
      <c r="BQ60" s="84"/>
      <c r="BR60" s="84"/>
      <c r="BS60" s="84"/>
      <c r="BT60" s="84"/>
      <c r="BU60" s="84"/>
      <c r="BV60" s="84"/>
      <c r="BW60" s="84"/>
      <c r="BX60" s="84"/>
      <c r="BY60" s="84"/>
      <c r="BZ60" s="85"/>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3" t="s">
        <v>113</v>
      </c>
      <c r="BM66" s="84"/>
      <c r="BN66" s="84"/>
      <c r="BO66" s="84"/>
      <c r="BP66" s="84"/>
      <c r="BQ66" s="84"/>
      <c r="BR66" s="84"/>
      <c r="BS66" s="84"/>
      <c r="BT66" s="84"/>
      <c r="BU66" s="84"/>
      <c r="BV66" s="84"/>
      <c r="BW66" s="84"/>
      <c r="BX66" s="84"/>
      <c r="BY66" s="84"/>
      <c r="BZ66" s="8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3"/>
      <c r="BM67" s="84"/>
      <c r="BN67" s="84"/>
      <c r="BO67" s="84"/>
      <c r="BP67" s="84"/>
      <c r="BQ67" s="84"/>
      <c r="BR67" s="84"/>
      <c r="BS67" s="84"/>
      <c r="BT67" s="84"/>
      <c r="BU67" s="84"/>
      <c r="BV67" s="84"/>
      <c r="BW67" s="84"/>
      <c r="BX67" s="84"/>
      <c r="BY67" s="84"/>
      <c r="BZ67" s="8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3"/>
      <c r="BM68" s="84"/>
      <c r="BN68" s="84"/>
      <c r="BO68" s="84"/>
      <c r="BP68" s="84"/>
      <c r="BQ68" s="84"/>
      <c r="BR68" s="84"/>
      <c r="BS68" s="84"/>
      <c r="BT68" s="84"/>
      <c r="BU68" s="84"/>
      <c r="BV68" s="84"/>
      <c r="BW68" s="84"/>
      <c r="BX68" s="84"/>
      <c r="BY68" s="84"/>
      <c r="BZ68" s="8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3"/>
      <c r="BM69" s="84"/>
      <c r="BN69" s="84"/>
      <c r="BO69" s="84"/>
      <c r="BP69" s="84"/>
      <c r="BQ69" s="84"/>
      <c r="BR69" s="84"/>
      <c r="BS69" s="84"/>
      <c r="BT69" s="84"/>
      <c r="BU69" s="84"/>
      <c r="BV69" s="84"/>
      <c r="BW69" s="84"/>
      <c r="BX69" s="84"/>
      <c r="BY69" s="84"/>
      <c r="BZ69" s="8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3"/>
      <c r="BM70" s="84"/>
      <c r="BN70" s="84"/>
      <c r="BO70" s="84"/>
      <c r="BP70" s="84"/>
      <c r="BQ70" s="84"/>
      <c r="BR70" s="84"/>
      <c r="BS70" s="84"/>
      <c r="BT70" s="84"/>
      <c r="BU70" s="84"/>
      <c r="BV70" s="84"/>
      <c r="BW70" s="84"/>
      <c r="BX70" s="84"/>
      <c r="BY70" s="84"/>
      <c r="BZ70" s="8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3"/>
      <c r="BM71" s="84"/>
      <c r="BN71" s="84"/>
      <c r="BO71" s="84"/>
      <c r="BP71" s="84"/>
      <c r="BQ71" s="84"/>
      <c r="BR71" s="84"/>
      <c r="BS71" s="84"/>
      <c r="BT71" s="84"/>
      <c r="BU71" s="84"/>
      <c r="BV71" s="84"/>
      <c r="BW71" s="84"/>
      <c r="BX71" s="84"/>
      <c r="BY71" s="84"/>
      <c r="BZ71" s="8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3"/>
      <c r="BM72" s="84"/>
      <c r="BN72" s="84"/>
      <c r="BO72" s="84"/>
      <c r="BP72" s="84"/>
      <c r="BQ72" s="84"/>
      <c r="BR72" s="84"/>
      <c r="BS72" s="84"/>
      <c r="BT72" s="84"/>
      <c r="BU72" s="84"/>
      <c r="BV72" s="84"/>
      <c r="BW72" s="84"/>
      <c r="BX72" s="84"/>
      <c r="BY72" s="84"/>
      <c r="BZ72" s="8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3"/>
      <c r="BM73" s="84"/>
      <c r="BN73" s="84"/>
      <c r="BO73" s="84"/>
      <c r="BP73" s="84"/>
      <c r="BQ73" s="84"/>
      <c r="BR73" s="84"/>
      <c r="BS73" s="84"/>
      <c r="BT73" s="84"/>
      <c r="BU73" s="84"/>
      <c r="BV73" s="84"/>
      <c r="BW73" s="84"/>
      <c r="BX73" s="84"/>
      <c r="BY73" s="84"/>
      <c r="BZ73" s="8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3"/>
      <c r="BM74" s="84"/>
      <c r="BN74" s="84"/>
      <c r="BO74" s="84"/>
      <c r="BP74" s="84"/>
      <c r="BQ74" s="84"/>
      <c r="BR74" s="84"/>
      <c r="BS74" s="84"/>
      <c r="BT74" s="84"/>
      <c r="BU74" s="84"/>
      <c r="BV74" s="84"/>
      <c r="BW74" s="84"/>
      <c r="BX74" s="84"/>
      <c r="BY74" s="84"/>
      <c r="BZ74" s="8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3"/>
      <c r="BM75" s="84"/>
      <c r="BN75" s="84"/>
      <c r="BO75" s="84"/>
      <c r="BP75" s="84"/>
      <c r="BQ75" s="84"/>
      <c r="BR75" s="84"/>
      <c r="BS75" s="84"/>
      <c r="BT75" s="84"/>
      <c r="BU75" s="84"/>
      <c r="BV75" s="84"/>
      <c r="BW75" s="84"/>
      <c r="BX75" s="84"/>
      <c r="BY75" s="84"/>
      <c r="BZ75" s="8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3"/>
      <c r="BM76" s="84"/>
      <c r="BN76" s="84"/>
      <c r="BO76" s="84"/>
      <c r="BP76" s="84"/>
      <c r="BQ76" s="84"/>
      <c r="BR76" s="84"/>
      <c r="BS76" s="84"/>
      <c r="BT76" s="84"/>
      <c r="BU76" s="84"/>
      <c r="BV76" s="84"/>
      <c r="BW76" s="84"/>
      <c r="BX76" s="84"/>
      <c r="BY76" s="84"/>
      <c r="BZ76" s="8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3"/>
      <c r="BM77" s="84"/>
      <c r="BN77" s="84"/>
      <c r="BO77" s="84"/>
      <c r="BP77" s="84"/>
      <c r="BQ77" s="84"/>
      <c r="BR77" s="84"/>
      <c r="BS77" s="84"/>
      <c r="BT77" s="84"/>
      <c r="BU77" s="84"/>
      <c r="BV77" s="84"/>
      <c r="BW77" s="84"/>
      <c r="BX77" s="84"/>
      <c r="BY77" s="84"/>
      <c r="BZ77" s="8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3"/>
      <c r="BM78" s="84"/>
      <c r="BN78" s="84"/>
      <c r="BO78" s="84"/>
      <c r="BP78" s="84"/>
      <c r="BQ78" s="84"/>
      <c r="BR78" s="84"/>
      <c r="BS78" s="84"/>
      <c r="BT78" s="84"/>
      <c r="BU78" s="84"/>
      <c r="BV78" s="84"/>
      <c r="BW78" s="84"/>
      <c r="BX78" s="84"/>
      <c r="BY78" s="84"/>
      <c r="BZ78" s="8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3"/>
      <c r="BM79" s="84"/>
      <c r="BN79" s="84"/>
      <c r="BO79" s="84"/>
      <c r="BP79" s="84"/>
      <c r="BQ79" s="84"/>
      <c r="BR79" s="84"/>
      <c r="BS79" s="84"/>
      <c r="BT79" s="84"/>
      <c r="BU79" s="84"/>
      <c r="BV79" s="84"/>
      <c r="BW79" s="84"/>
      <c r="BX79" s="84"/>
      <c r="BY79" s="84"/>
      <c r="BZ79" s="8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3"/>
      <c r="BM80" s="84"/>
      <c r="BN80" s="84"/>
      <c r="BO80" s="84"/>
      <c r="BP80" s="84"/>
      <c r="BQ80" s="84"/>
      <c r="BR80" s="84"/>
      <c r="BS80" s="84"/>
      <c r="BT80" s="84"/>
      <c r="BU80" s="84"/>
      <c r="BV80" s="84"/>
      <c r="BW80" s="84"/>
      <c r="BX80" s="84"/>
      <c r="BY80" s="84"/>
      <c r="BZ80" s="8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3"/>
      <c r="BM81" s="84"/>
      <c r="BN81" s="84"/>
      <c r="BO81" s="84"/>
      <c r="BP81" s="84"/>
      <c r="BQ81" s="84"/>
      <c r="BR81" s="84"/>
      <c r="BS81" s="84"/>
      <c r="BT81" s="84"/>
      <c r="BU81" s="84"/>
      <c r="BV81" s="84"/>
      <c r="BW81" s="84"/>
      <c r="BX81" s="84"/>
      <c r="BY81" s="84"/>
      <c r="BZ81" s="8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6"/>
      <c r="BM82" s="87"/>
      <c r="BN82" s="87"/>
      <c r="BO82" s="87"/>
      <c r="BP82" s="87"/>
      <c r="BQ82" s="87"/>
      <c r="BR82" s="87"/>
      <c r="BS82" s="87"/>
      <c r="BT82" s="87"/>
      <c r="BU82" s="87"/>
      <c r="BV82" s="87"/>
      <c r="BW82" s="87"/>
      <c r="BX82" s="87"/>
      <c r="BY82" s="87"/>
      <c r="BZ82" s="8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ovG078eixRl3wAqaBy6R7xjLSq19LpFnO1XnMXISSDLHfVcByBuKNJSg1/rieQxkams3NSD76jLplqGplC4p3w==" saltValue="62xw8k7ZISbecVF1FvCs8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122360</v>
      </c>
      <c r="D6" s="20">
        <f t="shared" si="3"/>
        <v>46</v>
      </c>
      <c r="E6" s="20">
        <f t="shared" si="3"/>
        <v>1</v>
      </c>
      <c r="F6" s="20">
        <f t="shared" si="3"/>
        <v>0</v>
      </c>
      <c r="G6" s="20">
        <f t="shared" si="3"/>
        <v>5</v>
      </c>
      <c r="H6" s="20" t="str">
        <f t="shared" si="3"/>
        <v>千葉県　香取市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68.25</v>
      </c>
      <c r="P6" s="21">
        <f t="shared" si="3"/>
        <v>3.64</v>
      </c>
      <c r="Q6" s="21">
        <f t="shared" si="3"/>
        <v>4730</v>
      </c>
      <c r="R6" s="21">
        <f t="shared" si="3"/>
        <v>70791</v>
      </c>
      <c r="S6" s="21">
        <f t="shared" si="3"/>
        <v>262.35000000000002</v>
      </c>
      <c r="T6" s="21">
        <f t="shared" si="3"/>
        <v>269.83</v>
      </c>
      <c r="U6" s="21">
        <f t="shared" si="3"/>
        <v>2557</v>
      </c>
      <c r="V6" s="21">
        <f t="shared" si="3"/>
        <v>29.05</v>
      </c>
      <c r="W6" s="21">
        <f t="shared" si="3"/>
        <v>88.02</v>
      </c>
      <c r="X6" s="22">
        <f>IF(X7="",NA(),X7)</f>
        <v>128.81</v>
      </c>
      <c r="Y6" s="22">
        <f t="shared" ref="Y6:AG6" si="4">IF(Y7="",NA(),Y7)</f>
        <v>124.62</v>
      </c>
      <c r="Z6" s="22">
        <f t="shared" si="4"/>
        <v>118.39</v>
      </c>
      <c r="AA6" s="22">
        <f t="shared" si="4"/>
        <v>107.8</v>
      </c>
      <c r="AB6" s="22">
        <f t="shared" si="4"/>
        <v>126.27</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363.4</v>
      </c>
      <c r="AU6" s="22">
        <f t="shared" ref="AU6:BC6" si="6">IF(AU7="",NA(),AU7)</f>
        <v>512.48</v>
      </c>
      <c r="AV6" s="22">
        <f t="shared" si="6"/>
        <v>534.41999999999996</v>
      </c>
      <c r="AW6" s="22">
        <f t="shared" si="6"/>
        <v>536.44000000000005</v>
      </c>
      <c r="AX6" s="22">
        <f t="shared" si="6"/>
        <v>510.49</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1405.94</v>
      </c>
      <c r="BF6" s="22">
        <f t="shared" ref="BF6:BN6" si="7">IF(BF7="",NA(),BF7)</f>
        <v>1311.94</v>
      </c>
      <c r="BG6" s="22">
        <f t="shared" si="7"/>
        <v>1241.6199999999999</v>
      </c>
      <c r="BH6" s="22">
        <f t="shared" si="7"/>
        <v>1114.43</v>
      </c>
      <c r="BI6" s="22">
        <f t="shared" si="7"/>
        <v>998.26</v>
      </c>
      <c r="BJ6" s="22">
        <f t="shared" si="7"/>
        <v>698.55</v>
      </c>
      <c r="BK6" s="22">
        <f t="shared" si="7"/>
        <v>970.36</v>
      </c>
      <c r="BL6" s="22">
        <f t="shared" si="7"/>
        <v>940.22</v>
      </c>
      <c r="BM6" s="22">
        <f t="shared" si="7"/>
        <v>922.05</v>
      </c>
      <c r="BN6" s="22">
        <f t="shared" si="7"/>
        <v>916.17</v>
      </c>
      <c r="BO6" s="21" t="str">
        <f>IF(BO7="","",IF(BO7="-","【-】","【"&amp;SUBSTITUTE(TEXT(BO7,"#,##0.00"),"-","△")&amp;"】"))</f>
        <v>【1,042.45】</v>
      </c>
      <c r="BP6" s="22">
        <f>IF(BP7="",NA(),BP7)</f>
        <v>61.4</v>
      </c>
      <c r="BQ6" s="22">
        <f t="shared" ref="BQ6:BY6" si="8">IF(BQ7="",NA(),BQ7)</f>
        <v>63.38</v>
      </c>
      <c r="BR6" s="22">
        <f t="shared" si="8"/>
        <v>59.07</v>
      </c>
      <c r="BS6" s="22">
        <f t="shared" si="8"/>
        <v>51.22</v>
      </c>
      <c r="BT6" s="22">
        <f t="shared" si="8"/>
        <v>55.53</v>
      </c>
      <c r="BU6" s="22">
        <f t="shared" si="8"/>
        <v>73.7</v>
      </c>
      <c r="BV6" s="22">
        <f t="shared" si="8"/>
        <v>64.52</v>
      </c>
      <c r="BW6" s="22">
        <f t="shared" si="8"/>
        <v>66.8</v>
      </c>
      <c r="BX6" s="22">
        <f t="shared" si="8"/>
        <v>64.39</v>
      </c>
      <c r="BY6" s="22">
        <f t="shared" si="8"/>
        <v>63.95</v>
      </c>
      <c r="BZ6" s="21" t="str">
        <f>IF(BZ7="","",IF(BZ7="-","【-】","【"&amp;SUBSTITUTE(TEXT(BZ7,"#,##0.00"),"-","△")&amp;"】"))</f>
        <v>【57.74】</v>
      </c>
      <c r="CA6" s="22">
        <f>IF(CA7="",NA(),CA7)</f>
        <v>407.55</v>
      </c>
      <c r="CB6" s="22">
        <f t="shared" ref="CB6:CJ6" si="9">IF(CB7="",NA(),CB7)</f>
        <v>394.89</v>
      </c>
      <c r="CC6" s="22">
        <f t="shared" si="9"/>
        <v>424.6</v>
      </c>
      <c r="CD6" s="22">
        <f t="shared" si="9"/>
        <v>487.87</v>
      </c>
      <c r="CE6" s="22">
        <f t="shared" si="9"/>
        <v>448.7</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60.42</v>
      </c>
      <c r="CM6" s="22">
        <f t="shared" ref="CM6:CU6" si="10">IF(CM7="",NA(),CM7)</f>
        <v>61.65</v>
      </c>
      <c r="CN6" s="22">
        <f t="shared" si="10"/>
        <v>63.6</v>
      </c>
      <c r="CO6" s="22">
        <f t="shared" si="10"/>
        <v>63.58</v>
      </c>
      <c r="CP6" s="22">
        <f t="shared" si="10"/>
        <v>66.790000000000006</v>
      </c>
      <c r="CQ6" s="22">
        <f t="shared" si="10"/>
        <v>49.01</v>
      </c>
      <c r="CR6" s="22">
        <f t="shared" si="10"/>
        <v>48.86</v>
      </c>
      <c r="CS6" s="22">
        <f t="shared" si="10"/>
        <v>49</v>
      </c>
      <c r="CT6" s="22">
        <f t="shared" si="10"/>
        <v>50.07</v>
      </c>
      <c r="CU6" s="22">
        <f t="shared" si="10"/>
        <v>53.4</v>
      </c>
      <c r="CV6" s="21" t="str">
        <f>IF(CV7="","",IF(CV7="-","【-】","【"&amp;SUBSTITUTE(TEXT(CV7,"#,##0.00"),"-","△")&amp;"】"))</f>
        <v>【53.73】</v>
      </c>
      <c r="CW6" s="22">
        <f>IF(CW7="",NA(),CW7)</f>
        <v>78.53</v>
      </c>
      <c r="CX6" s="22">
        <f t="shared" ref="CX6:DF6" si="11">IF(CX7="",NA(),CX7)</f>
        <v>79.010000000000005</v>
      </c>
      <c r="CY6" s="22">
        <f t="shared" si="11"/>
        <v>74.3</v>
      </c>
      <c r="CZ6" s="22">
        <f t="shared" si="11"/>
        <v>75.010000000000005</v>
      </c>
      <c r="DA6" s="22">
        <f t="shared" si="11"/>
        <v>69.34</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53.49</v>
      </c>
      <c r="DI6" s="22">
        <f t="shared" ref="DI6:DQ6" si="12">IF(DI7="",NA(),DI7)</f>
        <v>55.02</v>
      </c>
      <c r="DJ6" s="22">
        <f t="shared" si="12"/>
        <v>56.74</v>
      </c>
      <c r="DK6" s="22">
        <f t="shared" si="12"/>
        <v>58.15</v>
      </c>
      <c r="DL6" s="22">
        <f t="shared" si="12"/>
        <v>59.49</v>
      </c>
      <c r="DM6" s="22">
        <f t="shared" si="12"/>
        <v>49.34</v>
      </c>
      <c r="DN6" s="22">
        <f t="shared" si="12"/>
        <v>39.409999999999997</v>
      </c>
      <c r="DO6" s="22">
        <f t="shared" si="12"/>
        <v>41.18</v>
      </c>
      <c r="DP6" s="22">
        <f t="shared" si="12"/>
        <v>42.98</v>
      </c>
      <c r="DQ6" s="22">
        <f t="shared" si="12"/>
        <v>40.46</v>
      </c>
      <c r="DR6" s="21" t="str">
        <f>IF(DR7="","",IF(DR7="-","【-】","【"&amp;SUBSTITUTE(TEXT(DR7,"#,##0.00"),"-","△")&amp;"】"))</f>
        <v>【38.43】</v>
      </c>
      <c r="DS6" s="22">
        <f>IF(DS7="",NA(),DS7)</f>
        <v>13.16</v>
      </c>
      <c r="DT6" s="22">
        <f t="shared" ref="DT6:EB6" si="13">IF(DT7="",NA(),DT7)</f>
        <v>10.29</v>
      </c>
      <c r="DU6" s="22">
        <f t="shared" si="13"/>
        <v>5.37</v>
      </c>
      <c r="DV6" s="22">
        <f t="shared" si="13"/>
        <v>6.14</v>
      </c>
      <c r="DW6" s="22">
        <f t="shared" si="13"/>
        <v>5.56</v>
      </c>
      <c r="DX6" s="22">
        <f t="shared" si="13"/>
        <v>22.75</v>
      </c>
      <c r="DY6" s="22">
        <f t="shared" si="13"/>
        <v>20.97</v>
      </c>
      <c r="DZ6" s="22">
        <f t="shared" si="13"/>
        <v>21.65</v>
      </c>
      <c r="EA6" s="22">
        <f t="shared" si="13"/>
        <v>23.24</v>
      </c>
      <c r="EB6" s="22">
        <f t="shared" si="13"/>
        <v>22.77</v>
      </c>
      <c r="EC6" s="21" t="str">
        <f>IF(EC7="","",IF(EC7="-","【-】","【"&amp;SUBSTITUTE(TEXT(EC7,"#,##0.00"),"-","△")&amp;"】"))</f>
        <v>【19.16】</v>
      </c>
      <c r="ED6" s="22">
        <f>IF(ED7="",NA(),ED7)</f>
        <v>0.85</v>
      </c>
      <c r="EE6" s="22">
        <f t="shared" ref="EE6:EM6" si="14">IF(EE7="",NA(),EE7)</f>
        <v>0.2</v>
      </c>
      <c r="EF6" s="22">
        <f t="shared" si="14"/>
        <v>0.3</v>
      </c>
      <c r="EG6" s="22">
        <f t="shared" si="14"/>
        <v>0.3</v>
      </c>
      <c r="EH6" s="22">
        <f t="shared" si="14"/>
        <v>0.3</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122360</v>
      </c>
      <c r="D7" s="24">
        <v>46</v>
      </c>
      <c r="E7" s="24">
        <v>1</v>
      </c>
      <c r="F7" s="24">
        <v>0</v>
      </c>
      <c r="G7" s="24">
        <v>5</v>
      </c>
      <c r="H7" s="24" t="s">
        <v>93</v>
      </c>
      <c r="I7" s="24" t="s">
        <v>94</v>
      </c>
      <c r="J7" s="24" t="s">
        <v>95</v>
      </c>
      <c r="K7" s="24" t="s">
        <v>96</v>
      </c>
      <c r="L7" s="24" t="s">
        <v>97</v>
      </c>
      <c r="M7" s="24" t="s">
        <v>98</v>
      </c>
      <c r="N7" s="25" t="s">
        <v>99</v>
      </c>
      <c r="O7" s="25">
        <v>68.25</v>
      </c>
      <c r="P7" s="25">
        <v>3.64</v>
      </c>
      <c r="Q7" s="25">
        <v>4730</v>
      </c>
      <c r="R7" s="25">
        <v>70791</v>
      </c>
      <c r="S7" s="25">
        <v>262.35000000000002</v>
      </c>
      <c r="T7" s="25">
        <v>269.83</v>
      </c>
      <c r="U7" s="25">
        <v>2557</v>
      </c>
      <c r="V7" s="25">
        <v>29.05</v>
      </c>
      <c r="W7" s="25">
        <v>88.02</v>
      </c>
      <c r="X7" s="25">
        <v>128.81</v>
      </c>
      <c r="Y7" s="25">
        <v>124.62</v>
      </c>
      <c r="Z7" s="25">
        <v>118.39</v>
      </c>
      <c r="AA7" s="25">
        <v>107.8</v>
      </c>
      <c r="AB7" s="25">
        <v>126.27</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363.4</v>
      </c>
      <c r="AU7" s="25">
        <v>512.48</v>
      </c>
      <c r="AV7" s="25">
        <v>534.41999999999996</v>
      </c>
      <c r="AW7" s="25">
        <v>536.44000000000005</v>
      </c>
      <c r="AX7" s="25">
        <v>510.49</v>
      </c>
      <c r="AY7" s="25">
        <v>413.82</v>
      </c>
      <c r="AZ7" s="25">
        <v>302.22000000000003</v>
      </c>
      <c r="BA7" s="25">
        <v>263.45</v>
      </c>
      <c r="BB7" s="25">
        <v>249.43</v>
      </c>
      <c r="BC7" s="25">
        <v>217.55</v>
      </c>
      <c r="BD7" s="25">
        <v>179.3</v>
      </c>
      <c r="BE7" s="25">
        <v>1405.94</v>
      </c>
      <c r="BF7" s="25">
        <v>1311.94</v>
      </c>
      <c r="BG7" s="25">
        <v>1241.6199999999999</v>
      </c>
      <c r="BH7" s="25">
        <v>1114.43</v>
      </c>
      <c r="BI7" s="25">
        <v>998.26</v>
      </c>
      <c r="BJ7" s="25">
        <v>698.55</v>
      </c>
      <c r="BK7" s="25">
        <v>970.36</v>
      </c>
      <c r="BL7" s="25">
        <v>940.22</v>
      </c>
      <c r="BM7" s="25">
        <v>922.05</v>
      </c>
      <c r="BN7" s="25">
        <v>916.17</v>
      </c>
      <c r="BO7" s="25">
        <v>1042.45</v>
      </c>
      <c r="BP7" s="25">
        <v>61.4</v>
      </c>
      <c r="BQ7" s="25">
        <v>63.38</v>
      </c>
      <c r="BR7" s="25">
        <v>59.07</v>
      </c>
      <c r="BS7" s="25">
        <v>51.22</v>
      </c>
      <c r="BT7" s="25">
        <v>55.53</v>
      </c>
      <c r="BU7" s="25">
        <v>73.7</v>
      </c>
      <c r="BV7" s="25">
        <v>64.52</v>
      </c>
      <c r="BW7" s="25">
        <v>66.8</v>
      </c>
      <c r="BX7" s="25">
        <v>64.39</v>
      </c>
      <c r="BY7" s="25">
        <v>63.95</v>
      </c>
      <c r="BZ7" s="25">
        <v>57.74</v>
      </c>
      <c r="CA7" s="25">
        <v>407.55</v>
      </c>
      <c r="CB7" s="25">
        <v>394.89</v>
      </c>
      <c r="CC7" s="25">
        <v>424.6</v>
      </c>
      <c r="CD7" s="25">
        <v>487.87</v>
      </c>
      <c r="CE7" s="25">
        <v>448.7</v>
      </c>
      <c r="CF7" s="25">
        <v>261.02</v>
      </c>
      <c r="CG7" s="25">
        <v>270.68</v>
      </c>
      <c r="CH7" s="25">
        <v>268.88</v>
      </c>
      <c r="CI7" s="25">
        <v>258.89999999999998</v>
      </c>
      <c r="CJ7" s="25">
        <v>263.56</v>
      </c>
      <c r="CK7" s="25">
        <v>285.48</v>
      </c>
      <c r="CL7" s="25">
        <v>60.42</v>
      </c>
      <c r="CM7" s="25">
        <v>61.65</v>
      </c>
      <c r="CN7" s="25">
        <v>63.6</v>
      </c>
      <c r="CO7" s="25">
        <v>63.58</v>
      </c>
      <c r="CP7" s="25">
        <v>66.790000000000006</v>
      </c>
      <c r="CQ7" s="25">
        <v>49.01</v>
      </c>
      <c r="CR7" s="25">
        <v>48.86</v>
      </c>
      <c r="CS7" s="25">
        <v>49</v>
      </c>
      <c r="CT7" s="25">
        <v>50.07</v>
      </c>
      <c r="CU7" s="25">
        <v>53.4</v>
      </c>
      <c r="CV7" s="25">
        <v>53.73</v>
      </c>
      <c r="CW7" s="25">
        <v>78.53</v>
      </c>
      <c r="CX7" s="25">
        <v>79.010000000000005</v>
      </c>
      <c r="CY7" s="25">
        <v>74.3</v>
      </c>
      <c r="CZ7" s="25">
        <v>75.010000000000005</v>
      </c>
      <c r="DA7" s="25">
        <v>69.34</v>
      </c>
      <c r="DB7" s="25">
        <v>76.569999999999993</v>
      </c>
      <c r="DC7" s="25">
        <v>76.48</v>
      </c>
      <c r="DD7" s="25">
        <v>75.64</v>
      </c>
      <c r="DE7" s="25">
        <v>75.7</v>
      </c>
      <c r="DF7" s="25">
        <v>72.53</v>
      </c>
      <c r="DG7" s="25">
        <v>71.52</v>
      </c>
      <c r="DH7" s="25">
        <v>53.49</v>
      </c>
      <c r="DI7" s="25">
        <v>55.02</v>
      </c>
      <c r="DJ7" s="25">
        <v>56.74</v>
      </c>
      <c r="DK7" s="25">
        <v>58.15</v>
      </c>
      <c r="DL7" s="25">
        <v>59.49</v>
      </c>
      <c r="DM7" s="25">
        <v>49.34</v>
      </c>
      <c r="DN7" s="25">
        <v>39.409999999999997</v>
      </c>
      <c r="DO7" s="25">
        <v>41.18</v>
      </c>
      <c r="DP7" s="25">
        <v>42.98</v>
      </c>
      <c r="DQ7" s="25">
        <v>40.46</v>
      </c>
      <c r="DR7" s="25">
        <v>38.43</v>
      </c>
      <c r="DS7" s="25">
        <v>13.16</v>
      </c>
      <c r="DT7" s="25">
        <v>10.29</v>
      </c>
      <c r="DU7" s="25">
        <v>5.37</v>
      </c>
      <c r="DV7" s="25">
        <v>6.14</v>
      </c>
      <c r="DW7" s="25">
        <v>5.56</v>
      </c>
      <c r="DX7" s="25">
        <v>22.75</v>
      </c>
      <c r="DY7" s="25">
        <v>20.97</v>
      </c>
      <c r="DZ7" s="25">
        <v>21.65</v>
      </c>
      <c r="EA7" s="25">
        <v>23.24</v>
      </c>
      <c r="EB7" s="25">
        <v>22.77</v>
      </c>
      <c r="EC7" s="25">
        <v>19.16</v>
      </c>
      <c r="ED7" s="25">
        <v>0.85</v>
      </c>
      <c r="EE7" s="25">
        <v>0.2</v>
      </c>
      <c r="EF7" s="25">
        <v>0.3</v>
      </c>
      <c r="EG7" s="25">
        <v>0.3</v>
      </c>
      <c r="EH7" s="25">
        <v>0.3</v>
      </c>
      <c r="EI7" s="25">
        <v>0.43</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dcterms:created xsi:type="dcterms:W3CDTF">2025-01-24T06:47:20Z</dcterms:created>
  <dcterms:modified xsi:type="dcterms:W3CDTF">2025-01-29T04:50:01Z</dcterms:modified>
  <cp:category/>
</cp:coreProperties>
</file>