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31151\Desktop\"/>
    </mc:Choice>
  </mc:AlternateContent>
  <xr:revisionPtr revIDLastSave="0" documentId="13_ncr:1_{FFBA92D8-50E9-4F7B-AA89-1FC137C7CCE9}" xr6:coauthVersionLast="47" xr6:coauthVersionMax="47" xr10:uidLastSave="{00000000-0000-0000-0000-000000000000}"/>
  <workbookProtection workbookAlgorithmName="SHA-512" workbookHashValue="e6dNzI6c95Mk/jKyo8n2mluQ46UbuXLPApLJsyT5PYHkpBib47azMEJbA9UWVcVWElagYRdS/V45rR3OCDcImQ==" workbookSaltValue="jB3nF5mKYu/g3W4rCMSB/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F85" i="4"/>
  <c r="E85" i="4"/>
  <c r="I10" i="4"/>
  <c r="AL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<sst xmlns="http://schemas.openxmlformats.org/spreadsheetml/2006/main" count="257" uniqueCount="116">
  <si>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</si>
  <si>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</si>
  <si>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</si>
  <si>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</si>
  <si>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</si>
  <si>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</si>
  <si>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</si>
  <si>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</si>
  <si>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</si>
  <si>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</si>
  <si>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</si>
  <si>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</si>
  <si>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</si>
  <si>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</si>
  <si>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</si>
  <si>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</si>
  <si>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</si>
  <si>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</si>
  <si>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</si>
  <si>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</si>
  <si>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</si>
  <si>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</si>
  <si>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</si>
  <si>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</si>
  <si>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</si>
  <si>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</si>
  <si>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</si>
  <si>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</si>
  <si>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</si>
  <si>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</si>
  <si>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</si>
  <si>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</si>
  <si>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</si>
  <si>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</si>
  <si>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</si>
  <si>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</si>
  <si>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</si>
  <si>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</si>
  <si>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</si>
  <si>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</si>
  <si>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</si>
  <si>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</si>
  <si>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</si>
  <si>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</si>
  <si>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</si>
  <si>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</si>
  <si>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</si>
  <si>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</si>
  <si>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</si>
  <si>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</si>
  <si>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</si>
  <si>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</si>
  <si>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</si>
  <si>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</si>
  <si>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</si>
  <si>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</si>
  <si>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</si>
  <si>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</si>
  <si>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</si>
  <si>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</si>
  <si>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</si>
  <si>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</si>
  <si>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</si>
  <si>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</si>
  <si>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</si>
  <si>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</si>
  <si>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</si>
  <si>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</si>
  <si>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</si>
  <si>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</si>
  <si>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</si>
  <si>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</si>
  <si>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</si>
  <si>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</si>
  <si>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</si>
  <si>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</si>
  <si>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</si>
  <si>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</si>
  <si>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</si>
  <si>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</si>
  <si>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</si>
  <si>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</si>
  <si>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</si>
  <si>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</si>
  <si>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</si>
  <si>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</si>
  <si>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</si>
  <si>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</si>
  <si>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</si>
  <si>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</si>
  <si>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</si>
  <si>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</si>
  <si>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</si>
  <si>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</si>
  <si>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</si>
  <si>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</si>
  <si>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</si>
  <si>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</si>
  <si>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</si>
  <si>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</si>
  <si>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</si>
  <si>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</si>
  <si>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</si>
  <si>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</si>
  <si>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</si>
  <si>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</si>
  <si>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</si>
  <si>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</si>
  <si>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</si>
  <si>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</si>
  <si>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</si>
  <si>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</si>
  <si>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</si>
  <si>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経常収支比率は、年間有収水量が増加したことに伴い下水道使用料収入が微増となった一方で、一般会計繰入金が減額となり、昨年度よりも微減となりましたが、ほぼ100％に保っております。
　流動比率は100％を下回っておりますが、流動負債のうち大部分を占める企業債は建設改良費に充てた企業債のみであり、この財源により整備された施設により償還の財源である下水道使用料の増収に繋がります。
　企業債残高対事業規模比率は、企業債の償還が進んでいることに伴い昨年度より42.68％減少し、健全化の傾向にあります。
　経費回収率は、下水道使用料収入の微増に伴い0.25％上昇しました。今後も接続促進による下水道使用料の増収や汚水処理費の削減を図り、改善に努めます。
　汚水処理原価は、未整備地域への下水道整備を進めている中でも概ね過年度と同程度の水準を保っています。
　水洗化率は、未整備地域への下水道整備を進めている中、下水道整備時や既整備地域に対する下水道接続促進の地道な取組の結果、0.38％上昇しております。
　施設利用率は、本市においては汚水処理施設を保有しておらず流域下水道へ接続しているため、該当ありません。</t>
    <rPh sb="1" eb="3">
      <t>ケイジョウ</t>
    </rPh>
    <rPh sb="3" eb="5">
      <t>シュウシ</t>
    </rPh>
    <rPh sb="5" eb="7">
      <t>ヒリツ</t>
    </rPh>
    <rPh sb="9" eb="11">
      <t>ネンカン</t>
    </rPh>
    <rPh sb="11" eb="13">
      <t>ユウシュウ</t>
    </rPh>
    <rPh sb="13" eb="15">
      <t>スイリョウ</t>
    </rPh>
    <rPh sb="16" eb="18">
      <t>ゾウカ</t>
    </rPh>
    <rPh sb="23" eb="24">
      <t>トモナ</t>
    </rPh>
    <rPh sb="25" eb="28">
      <t>ゲスイドウ</t>
    </rPh>
    <rPh sb="28" eb="31">
      <t>シヨウリョウ</t>
    </rPh>
    <rPh sb="31" eb="33">
      <t>シュウニュウ</t>
    </rPh>
    <rPh sb="34" eb="36">
      <t>ビゾウ</t>
    </rPh>
    <rPh sb="40" eb="42">
      <t>イッポウ</t>
    </rPh>
    <rPh sb="44" eb="46">
      <t>イッパン</t>
    </rPh>
    <rPh sb="46" eb="48">
      <t>カイケイ</t>
    </rPh>
    <rPh sb="48" eb="50">
      <t>クリイレ</t>
    </rPh>
    <rPh sb="50" eb="51">
      <t>キン</t>
    </rPh>
    <rPh sb="52" eb="54">
      <t>ゲンガク</t>
    </rPh>
    <rPh sb="58" eb="61">
      <t>サクネンド</t>
    </rPh>
    <rPh sb="64" eb="66">
      <t>ビゲン</t>
    </rPh>
    <rPh sb="81" eb="82">
      <t>タモ</t>
    </rPh>
    <rPh sb="91" eb="93">
      <t>リュウドウ</t>
    </rPh>
    <rPh sb="93" eb="95">
      <t>ヒリツ</t>
    </rPh>
    <rPh sb="101" eb="103">
      <t>シタマワ</t>
    </rPh>
    <rPh sb="113" eb="115">
      <t>フサイ</t>
    </rPh>
    <rPh sb="118" eb="121">
      <t>ダイブブン</t>
    </rPh>
    <rPh sb="122" eb="123">
      <t>シ</t>
    </rPh>
    <rPh sb="125" eb="127">
      <t>キギョウ</t>
    </rPh>
    <rPh sb="127" eb="128">
      <t>サイ</t>
    </rPh>
    <rPh sb="129" eb="131">
      <t>ケンセツ</t>
    </rPh>
    <rPh sb="131" eb="133">
      <t>カイリョウ</t>
    </rPh>
    <rPh sb="133" eb="134">
      <t>ヒ</t>
    </rPh>
    <rPh sb="135" eb="136">
      <t>ア</t>
    </rPh>
    <rPh sb="138" eb="140">
      <t>キギョウ</t>
    </rPh>
    <rPh sb="140" eb="141">
      <t>サイ</t>
    </rPh>
    <rPh sb="149" eb="151">
      <t>ザイゲン</t>
    </rPh>
    <rPh sb="154" eb="156">
      <t>セイビ</t>
    </rPh>
    <rPh sb="159" eb="161">
      <t>シセツ</t>
    </rPh>
    <rPh sb="164" eb="166">
      <t>ショウカン</t>
    </rPh>
    <rPh sb="167" eb="169">
      <t>ザイゲン</t>
    </rPh>
    <rPh sb="172" eb="175">
      <t>ゲスイドウ</t>
    </rPh>
    <rPh sb="175" eb="178">
      <t>シヨウリョウ</t>
    </rPh>
    <rPh sb="179" eb="181">
      <t>ゾウシュウ</t>
    </rPh>
    <rPh sb="182" eb="183">
      <t>ツナ</t>
    </rPh>
    <rPh sb="190" eb="192">
      <t>キギョウ</t>
    </rPh>
    <rPh sb="192" eb="193">
      <t>サイ</t>
    </rPh>
    <rPh sb="193" eb="195">
      <t>ザンダカ</t>
    </rPh>
    <rPh sb="195" eb="196">
      <t>タイ</t>
    </rPh>
    <rPh sb="196" eb="198">
      <t>ジギョウ</t>
    </rPh>
    <rPh sb="198" eb="200">
      <t>キボ</t>
    </rPh>
    <rPh sb="200" eb="202">
      <t>ヒリツ</t>
    </rPh>
    <rPh sb="204" eb="206">
      <t>キギョウ</t>
    </rPh>
    <rPh sb="206" eb="207">
      <t>サイ</t>
    </rPh>
    <rPh sb="208" eb="210">
      <t>ショウカン</t>
    </rPh>
    <rPh sb="211" eb="212">
      <t>スス</t>
    </rPh>
    <rPh sb="219" eb="220">
      <t>トモナ</t>
    </rPh>
    <rPh sb="221" eb="224">
      <t>サクネンド</t>
    </rPh>
    <rPh sb="232" eb="234">
      <t>ゲンショウ</t>
    </rPh>
    <rPh sb="236" eb="239">
      <t>ケンゼンカ</t>
    </rPh>
    <rPh sb="240" eb="242">
      <t>ケイコウ</t>
    </rPh>
    <rPh sb="250" eb="252">
      <t>ケイヒ</t>
    </rPh>
    <rPh sb="252" eb="254">
      <t>カイシュウ</t>
    </rPh>
    <rPh sb="254" eb="255">
      <t>リツ</t>
    </rPh>
    <rPh sb="257" eb="260">
      <t>ゲスイドウ</t>
    </rPh>
    <rPh sb="260" eb="263">
      <t>シヨウリョウ</t>
    </rPh>
    <rPh sb="263" eb="265">
      <t>シュウニュウ</t>
    </rPh>
    <rPh sb="266" eb="268">
      <t>ビゾウ</t>
    </rPh>
    <rPh sb="269" eb="270">
      <t>トモナ</t>
    </rPh>
    <rPh sb="276" eb="278">
      <t>ジョウショウ</t>
    </rPh>
    <rPh sb="283" eb="285">
      <t>コンゴ</t>
    </rPh>
    <rPh sb="286" eb="288">
      <t>セツゾク</t>
    </rPh>
    <rPh sb="288" eb="290">
      <t>ソクシン</t>
    </rPh>
    <rPh sb="293" eb="296">
      <t>ゲスイドウ</t>
    </rPh>
    <rPh sb="296" eb="299">
      <t>シヨウリョウ</t>
    </rPh>
    <rPh sb="300" eb="302">
      <t>ゾウシュウ</t>
    </rPh>
    <rPh sb="303" eb="305">
      <t>オスイ</t>
    </rPh>
    <rPh sb="305" eb="307">
      <t>ショリ</t>
    </rPh>
    <rPh sb="307" eb="308">
      <t>ヒ</t>
    </rPh>
    <rPh sb="309" eb="311">
      <t>サクゲン</t>
    </rPh>
    <rPh sb="312" eb="313">
      <t>ハカ</t>
    </rPh>
    <rPh sb="315" eb="317">
      <t>カイゼン</t>
    </rPh>
    <rPh sb="318" eb="319">
      <t>ツト</t>
    </rPh>
    <rPh sb="400" eb="401">
      <t>ナカ</t>
    </rPh>
    <rPh sb="440" eb="442">
      <t>ジョウショウ</t>
    </rPh>
    <rPh sb="451" eb="453">
      <t>シセツ</t>
    </rPh>
    <rPh sb="453" eb="455">
      <t>リヨウ</t>
    </rPh>
    <rPh sb="455" eb="456">
      <t>リツ</t>
    </rPh>
    <rPh sb="458" eb="460">
      <t>ホンシ</t>
    </rPh>
    <rPh sb="465" eb="467">
      <t>オスイ</t>
    </rPh>
    <rPh sb="467" eb="469">
      <t>ショリ</t>
    </rPh>
    <rPh sb="469" eb="471">
      <t>シセツ</t>
    </rPh>
    <rPh sb="472" eb="474">
      <t>ホユウ</t>
    </rPh>
    <rPh sb="479" eb="481">
      <t>リュウイキ</t>
    </rPh>
    <rPh sb="481" eb="484">
      <t>ゲスイドウ</t>
    </rPh>
    <rPh sb="485" eb="487">
      <t>セツゾク</t>
    </rPh>
    <rPh sb="494" eb="496">
      <t>ガイトウ</t>
    </rPh>
    <phoneticPr fontId="4"/>
  </si>
  <si>
    <t>　本市は、昭和62年度末から公共下水道の供用を開始したため、更新対象の管渠施設が少ない状況にあります。
　今後の老朽化対策については、下水道ストックマネジメント計画（長寿命化計画）に基づき、計画的な維持管理を行います。</t>
    <rPh sb="1" eb="3">
      <t>ホンシ</t>
    </rPh>
    <rPh sb="5" eb="7">
      <t>ショウワ</t>
    </rPh>
    <rPh sb="9" eb="11">
      <t>ネンド</t>
    </rPh>
    <rPh sb="11" eb="12">
      <t>マツ</t>
    </rPh>
    <rPh sb="14" eb="16">
      <t>コウキョウ</t>
    </rPh>
    <rPh sb="16" eb="19">
      <t>ゲスイドウ</t>
    </rPh>
    <rPh sb="20" eb="22">
      <t>キョウヨウ</t>
    </rPh>
    <rPh sb="23" eb="25">
      <t>カイシ</t>
    </rPh>
    <rPh sb="30" eb="32">
      <t>コウシン</t>
    </rPh>
    <rPh sb="32" eb="34">
      <t>タイショウ</t>
    </rPh>
    <rPh sb="35" eb="37">
      <t>カンキョ</t>
    </rPh>
    <rPh sb="37" eb="39">
      <t>シセツ</t>
    </rPh>
    <rPh sb="40" eb="41">
      <t>スク</t>
    </rPh>
    <rPh sb="43" eb="45">
      <t>ジョウキョウ</t>
    </rPh>
    <rPh sb="53" eb="55">
      <t>コンゴ</t>
    </rPh>
    <rPh sb="56" eb="59">
      <t>ロウキュウカ</t>
    </rPh>
    <rPh sb="59" eb="61">
      <t>タイサク</t>
    </rPh>
    <rPh sb="67" eb="70">
      <t>ゲスイドウ</t>
    </rPh>
    <rPh sb="80" eb="82">
      <t>ケイカク</t>
    </rPh>
    <rPh sb="83" eb="87">
      <t>チョウジュミョウカ</t>
    </rPh>
    <rPh sb="87" eb="89">
      <t>ケイカク</t>
    </rPh>
    <rPh sb="91" eb="92">
      <t>モト</t>
    </rPh>
    <rPh sb="95" eb="98">
      <t>ケイカクテキ</t>
    </rPh>
    <rPh sb="99" eb="101">
      <t>イジ</t>
    </rPh>
    <rPh sb="101" eb="103">
      <t>カンリ</t>
    </rPh>
    <rPh sb="104" eb="105">
      <t>オコナ</t>
    </rPh>
    <phoneticPr fontId="4"/>
  </si>
  <si>
    <t>　経営の安定化を図るため、引き続き汚水施設の整備を行いながら、接続促進や融資あっせん及び利子補給制度により水洗化率の向上に努め、下水道使用料の増収に繋げます。
　また、中長期を見据えた経営戦略に基づき、計画的な事業運営を実施することで経営基盤の更なる強化を図ります。</t>
    <rPh sb="71" eb="73">
      <t>ゾウシュウ</t>
    </rPh>
    <rPh sb="74" eb="75">
      <t>ツナ</t>
    </rPh>
    <rPh sb="84" eb="87">
      <t>チュウチョウキ</t>
    </rPh>
    <rPh sb="88" eb="90">
      <t>ミス</t>
    </rPh>
    <rPh sb="92" eb="94">
      <t>ケイエイ</t>
    </rPh>
    <rPh sb="94" eb="96">
      <t>センリャク</t>
    </rPh>
    <rPh sb="97" eb="98">
      <t>モト</t>
    </rPh>
    <rPh sb="101" eb="104">
      <t>ケイカクテキ</t>
    </rPh>
    <rPh sb="105" eb="107">
      <t>ジギョウ</t>
    </rPh>
    <rPh sb="107" eb="109">
      <t>ウンエイ</t>
    </rPh>
    <rPh sb="110" eb="112">
      <t>ジッシ</t>
    </rPh>
    <rPh sb="117" eb="119">
      <t>ケイエイ</t>
    </rPh>
    <rPh sb="119" eb="121">
      <t>キバン</t>
    </rPh>
    <rPh sb="122" eb="123">
      <t>サラ</t>
    </rPh>
    <rPh sb="125" eb="127">
      <t>キョウカ</t>
    </rPh>
    <rPh sb="128" eb="129">
      <t>ハカトウシゲスイドウミセイビチイキセイビスス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</si>
</sst>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0.01</c:v>
                </c:pt>
                <c:pt idx="3">
                  <c:v>0</c:v>
                </c:pt>
                <c:pt idx="4">
                  <c:v>0</c:v>
                </c:pt>
              </c:numCache>
            </c:numRef>
          </c:val>
          <c:extLst>
            <c:ext xmlns:c16="http://schemas.microsoft.com/office/drawing/2014/chart" uri="{C3380CC4-5D6E-409C-BE32-E72D297353CC}">
              <c16:uniqueId val="{00000000-3C81-4C1D-8B09-6B3DBD8A6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0.21</c:v>
                </c:pt>
                <c:pt idx="4">
                  <c:v>0.2</c:v>
                </c:pt>
              </c:numCache>
            </c:numRef>
          </c:val>
          <c:smooth val="0"/>
          <c:extLst>
            <c:ext xmlns:c16="http://schemas.microsoft.com/office/drawing/2014/chart" uri="{C3380CC4-5D6E-409C-BE32-E72D297353CC}">
              <c16:uniqueId val="{00000001-3C81-4C1D-8B09-6B3DBD8A6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23-47EF-8589-6084415F7D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61.7</c:v>
                </c:pt>
                <c:pt idx="2">
                  <c:v>63.04</c:v>
                </c:pt>
                <c:pt idx="3">
                  <c:v>60.55</c:v>
                </c:pt>
                <c:pt idx="4">
                  <c:v>61.49</c:v>
                </c:pt>
              </c:numCache>
            </c:numRef>
          </c:val>
          <c:smooth val="0"/>
          <c:extLst>
            <c:ext xmlns:c16="http://schemas.microsoft.com/office/drawing/2014/chart" uri="{C3380CC4-5D6E-409C-BE32-E72D297353CC}">
              <c16:uniqueId val="{00000001-5D23-47EF-8589-6084415F7D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93.22</c:v>
                </c:pt>
                <c:pt idx="2">
                  <c:v>93.16</c:v>
                </c:pt>
                <c:pt idx="3">
                  <c:v>93.52</c:v>
                </c:pt>
                <c:pt idx="4">
                  <c:v>93.9</c:v>
                </c:pt>
              </c:numCache>
            </c:numRef>
          </c:val>
          <c:extLst>
            <c:ext xmlns:c16="http://schemas.microsoft.com/office/drawing/2014/chart" uri="{C3380CC4-5D6E-409C-BE32-E72D297353CC}">
              <c16:uniqueId val="{00000000-BE2B-425A-8420-052C0220CD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94.56</c:v>
                </c:pt>
                <c:pt idx="2">
                  <c:v>94.75</c:v>
                </c:pt>
                <c:pt idx="3">
                  <c:v>94.92</c:v>
                </c:pt>
                <c:pt idx="4">
                  <c:v>95.01</c:v>
                </c:pt>
              </c:numCache>
            </c:numRef>
          </c:val>
          <c:smooth val="0"/>
          <c:extLst>
            <c:ext xmlns:c16="http://schemas.microsoft.com/office/drawing/2014/chart" uri="{C3380CC4-5D6E-409C-BE32-E72D297353CC}">
              <c16:uniqueId val="{00000001-BE2B-425A-8420-052C0220CD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108.48</c:v>
                </c:pt>
                <c:pt idx="2">
                  <c:v>102.44</c:v>
                </c:pt>
                <c:pt idx="3">
                  <c:v>99.92</c:v>
                </c:pt>
                <c:pt idx="4">
                  <c:v>99.63</c:v>
                </c:pt>
              </c:numCache>
            </c:numRef>
          </c:val>
          <c:extLst>
            <c:ext xmlns:c16="http://schemas.microsoft.com/office/drawing/2014/chart" uri="{C3380CC4-5D6E-409C-BE32-E72D297353CC}">
              <c16:uniqueId val="{00000000-59E3-4537-8A52-204DB25DC7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106.01</c:v>
                </c:pt>
                <c:pt idx="3">
                  <c:v>105.5</c:v>
                </c:pt>
                <c:pt idx="4">
                  <c:v>105.24</c:v>
                </c:pt>
              </c:numCache>
            </c:numRef>
          </c:val>
          <c:smooth val="0"/>
          <c:extLst>
            <c:ext xmlns:c16="http://schemas.microsoft.com/office/drawing/2014/chart" uri="{C3380CC4-5D6E-409C-BE32-E72D297353CC}">
              <c16:uniqueId val="{00000001-59E3-4537-8A52-204DB25DC7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3.14</c:v>
                </c:pt>
                <c:pt idx="2">
                  <c:v>6.23</c:v>
                </c:pt>
                <c:pt idx="3">
                  <c:v>9.25</c:v>
                </c:pt>
                <c:pt idx="4">
                  <c:v>12.21</c:v>
                </c:pt>
              </c:numCache>
            </c:numRef>
          </c:val>
          <c:extLst>
            <c:ext xmlns:c16="http://schemas.microsoft.com/office/drawing/2014/chart" uri="{C3380CC4-5D6E-409C-BE32-E72D297353CC}">
              <c16:uniqueId val="{00000000-2BBE-4904-95C3-EFCA523EF8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2BBE-4904-95C3-EFCA523EF8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0.78</c:v>
                </c:pt>
                <c:pt idx="2">
                  <c:v>0.77</c:v>
                </c:pt>
                <c:pt idx="3">
                  <c:v>2.1</c:v>
                </c:pt>
                <c:pt idx="4">
                  <c:v>3.07</c:v>
                </c:pt>
              </c:numCache>
            </c:numRef>
          </c:val>
          <c:extLst>
            <c:ext xmlns:c16="http://schemas.microsoft.com/office/drawing/2014/chart" uri="{C3380CC4-5D6E-409C-BE32-E72D297353CC}">
              <c16:uniqueId val="{00000000-81FC-41FD-BFFD-CD7DABF80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5.64</c:v>
                </c:pt>
                <c:pt idx="2">
                  <c:v>6.43</c:v>
                </c:pt>
                <c:pt idx="3">
                  <c:v>7.75</c:v>
                </c:pt>
                <c:pt idx="4">
                  <c:v>9.44</c:v>
                </c:pt>
              </c:numCache>
            </c:numRef>
          </c:val>
          <c:smooth val="0"/>
          <c:extLst>
            <c:ext xmlns:c16="http://schemas.microsoft.com/office/drawing/2014/chart" uri="{C3380CC4-5D6E-409C-BE32-E72D297353CC}">
              <c16:uniqueId val="{00000001-81FC-41FD-BFFD-CD7DABF80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4A-43CA-A619-BEE4427F16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5.95</c:v>
                </c:pt>
                <c:pt idx="2">
                  <c:v>5.27</c:v>
                </c:pt>
                <c:pt idx="3">
                  <c:v>4.83</c:v>
                </c:pt>
                <c:pt idx="4">
                  <c:v>4.5</c:v>
                </c:pt>
              </c:numCache>
            </c:numRef>
          </c:val>
          <c:smooth val="0"/>
          <c:extLst>
            <c:ext xmlns:c16="http://schemas.microsoft.com/office/drawing/2014/chart" uri="{C3380CC4-5D6E-409C-BE32-E72D297353CC}">
              <c16:uniqueId val="{00000001-154A-43CA-A619-BEE4427F16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43.09</c:v>
                </c:pt>
                <c:pt idx="2">
                  <c:v>43.89</c:v>
                </c:pt>
                <c:pt idx="3">
                  <c:v>36.659999999999997</c:v>
                </c:pt>
                <c:pt idx="4">
                  <c:v>39.67</c:v>
                </c:pt>
              </c:numCache>
            </c:numRef>
          </c:val>
          <c:extLst>
            <c:ext xmlns:c16="http://schemas.microsoft.com/office/drawing/2014/chart" uri="{C3380CC4-5D6E-409C-BE32-E72D297353CC}">
              <c16:uniqueId val="{00000000-6C20-46CB-AF14-FA4104F0F7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72.930000000000007</c:v>
                </c:pt>
                <c:pt idx="2">
                  <c:v>80.08</c:v>
                </c:pt>
                <c:pt idx="3">
                  <c:v>87.33</c:v>
                </c:pt>
                <c:pt idx="4">
                  <c:v>92.26</c:v>
                </c:pt>
              </c:numCache>
            </c:numRef>
          </c:val>
          <c:smooth val="0"/>
          <c:extLst>
            <c:ext xmlns:c16="http://schemas.microsoft.com/office/drawing/2014/chart" uri="{C3380CC4-5D6E-409C-BE32-E72D297353CC}">
              <c16:uniqueId val="{00000001-6C20-46CB-AF14-FA4104F0F7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1005.39</c:v>
                </c:pt>
                <c:pt idx="2">
                  <c:v>933.21</c:v>
                </c:pt>
                <c:pt idx="3">
                  <c:v>894.16</c:v>
                </c:pt>
                <c:pt idx="4">
                  <c:v>851.48</c:v>
                </c:pt>
              </c:numCache>
            </c:numRef>
          </c:val>
          <c:extLst>
            <c:ext xmlns:c16="http://schemas.microsoft.com/office/drawing/2014/chart" uri="{C3380CC4-5D6E-409C-BE32-E72D297353CC}">
              <c16:uniqueId val="{00000000-3E8E-47E9-AA46-AA3FBD96FC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730.52</c:v>
                </c:pt>
                <c:pt idx="2">
                  <c:v>672.33</c:v>
                </c:pt>
                <c:pt idx="3">
                  <c:v>668.8</c:v>
                </c:pt>
                <c:pt idx="4">
                  <c:v>652.79999999999995</c:v>
                </c:pt>
              </c:numCache>
            </c:numRef>
          </c:val>
          <c:smooth val="0"/>
          <c:extLst>
            <c:ext xmlns:c16="http://schemas.microsoft.com/office/drawing/2014/chart" uri="{C3380CC4-5D6E-409C-BE32-E72D297353CC}">
              <c16:uniqueId val="{00000001-3E8E-47E9-AA46-AA3FBD96FC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92.97</c:v>
                </c:pt>
                <c:pt idx="2">
                  <c:v>94.44</c:v>
                </c:pt>
                <c:pt idx="3">
                  <c:v>94.19</c:v>
                </c:pt>
                <c:pt idx="4">
                  <c:v>94.44</c:v>
                </c:pt>
              </c:numCache>
            </c:numRef>
          </c:val>
          <c:extLst>
            <c:ext xmlns:c16="http://schemas.microsoft.com/office/drawing/2014/chart" uri="{C3380CC4-5D6E-409C-BE32-E72D297353CC}">
              <c16:uniqueId val="{00000000-6E5A-44A0-9D15-C9FE669307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98.61</c:v>
                </c:pt>
                <c:pt idx="2">
                  <c:v>98.75</c:v>
                </c:pt>
                <c:pt idx="3">
                  <c:v>98.36</c:v>
                </c:pt>
                <c:pt idx="4">
                  <c:v>97.29</c:v>
                </c:pt>
              </c:numCache>
            </c:numRef>
          </c:val>
          <c:smooth val="0"/>
          <c:extLst>
            <c:ext xmlns:c16="http://schemas.microsoft.com/office/drawing/2014/chart" uri="{C3380CC4-5D6E-409C-BE32-E72D297353CC}">
              <c16:uniqueId val="{00000001-6E5A-44A0-9D15-C9FE669307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6C3A-4006-9D1C-1131246E8F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141.24</c:v>
                </c:pt>
                <c:pt idx="2">
                  <c:v>142.03</c:v>
                </c:pt>
                <c:pt idx="3">
                  <c:v>142.11000000000001</c:v>
                </c:pt>
                <c:pt idx="4">
                  <c:v>145.49</c:v>
                </c:pt>
              </c:numCache>
            </c:numRef>
          </c:val>
          <c:smooth val="0"/>
          <c:extLst>
            <c:ext xmlns:c16="http://schemas.microsoft.com/office/drawing/2014/chart" uri="{C3380CC4-5D6E-409C-BE32-E72D297353CC}">
              <c16:uniqueId val="{00000001-6C3A-4006-9D1C-1131246E8F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野田市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非設置</v>
      </c>
      <c r="AE8" s="35"/>
      <c r="AF8" s="35"/>
      <c r="AG8" s="35"/>
      <c r="AH8" s="35"/>
      <c r="AI8" s="35"/>
      <c r="AJ8" s="35"/>
      <c r="AK8" s="3"/>
      <c r="AL8" s="36">
        <f>データ!S6</f>
        <v>153815</v>
      </c>
      <c r="AM8" s="36"/>
      <c r="AN8" s="36"/>
      <c r="AO8" s="36"/>
      <c r="AP8" s="36"/>
      <c r="AQ8" s="36"/>
      <c r="AR8" s="36"/>
      <c r="AS8" s="36"/>
      <c r="AT8" s="37">
        <f>データ!T6</f>
        <v>103.55</v>
      </c>
      <c r="AU8" s="37"/>
      <c r="AV8" s="37"/>
      <c r="AW8" s="37"/>
      <c r="AX8" s="37"/>
      <c r="AY8" s="37"/>
      <c r="AZ8" s="37"/>
      <c r="BA8" s="37"/>
      <c r="BB8" s="37">
        <f>データ!U6</f>
        <v>1485.42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80.7</v>
      </c>
      <c r="J10" s="37"/>
      <c r="K10" s="37"/>
      <c r="L10" s="37"/>
      <c r="M10" s="37"/>
      <c r="N10" s="37"/>
      <c r="O10" s="37"/>
      <c r="P10" s="37">
        <f>データ!P6</f>
        <v>72.290000000000006</v>
      </c>
      <c r="Q10" s="37"/>
      <c r="R10" s="37"/>
      <c r="S10" s="37"/>
      <c r="T10" s="37"/>
      <c r="U10" s="37"/>
      <c r="V10" s="37"/>
      <c r="W10" s="37">
        <f>データ!Q6</f>
        <v>81.53</v>
      </c>
      <c r="X10" s="37"/>
      <c r="Y10" s="37"/>
      <c r="Z10" s="37"/>
      <c r="AA10" s="37"/>
      <c r="AB10" s="37"/>
      <c r="AC10" s="37"/>
      <c r="AD10" s="36">
        <f>データ!R6</f>
        <v>2310</v>
      </c>
      <c r="AE10" s="36"/>
      <c r="AF10" s="36"/>
      <c r="AG10" s="36"/>
      <c r="AH10" s="36"/>
      <c r="AI10" s="36"/>
      <c r="AJ10" s="36"/>
      <c r="AK10" s="2"/>
      <c r="AL10" s="36">
        <f>データ!V6</f>
        <v>111080</v>
      </c>
      <c r="AM10" s="36"/>
      <c r="AN10" s="36"/>
      <c r="AO10" s="36"/>
      <c r="AP10" s="36"/>
      <c r="AQ10" s="36"/>
      <c r="AR10" s="36"/>
      <c r="AS10" s="36"/>
      <c r="AT10" s="37">
        <f>データ!W6</f>
        <v>18.78</v>
      </c>
      <c r="AU10" s="37"/>
      <c r="AV10" s="37"/>
      <c r="AW10" s="37"/>
      <c r="AX10" s="37"/>
      <c r="AY10" s="37"/>
      <c r="AZ10" s="37"/>
      <c r="BA10" s="37"/>
      <c r="BB10" s="37">
        <f>データ!X6</f>
        <v>5914.8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eH/9Bp02vQDKbyQsAIPSkoIl6c/xf7Gii2GH7Zs0yFlny1XRUr7WU6jcIFblWktq+3cxo0Ox2aR67rso5BmA==" saltValue="a/f4pmWCiD6NY0XzSyU5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122084</v>
      </c>
      <c r="D6" s="19">
        <f t="shared" si="3"/>
        <v>46</v>
      </c>
      <c r="E6" s="19">
        <f t="shared" si="3"/>
        <v>17</v>
      </c>
      <c r="F6" s="19">
        <f t="shared" si="3"/>
        <v>1</v>
      </c>
      <c r="G6" s="19">
        <f t="shared" si="3"/>
        <v>0</v>
      </c>
      <c r="H6" s="19" t="str">
        <f t="shared" si="3"/>
        <v>千葉県　野田市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80.7</v>
      </c>
      <c r="P6" s="20">
        <f t="shared" si="3"/>
        <v>72.290000000000006</v>
      </c>
      <c r="Q6" s="20">
        <f t="shared" si="3"/>
        <v>81.53</v>
      </c>
      <c r="R6" s="20">
        <f t="shared" si="3"/>
        <v>2310</v>
      </c>
      <c r="S6" s="20">
        <f t="shared" si="3"/>
        <v>153815</v>
      </c>
      <c r="T6" s="20">
        <f t="shared" si="3"/>
        <v>103.55</v>
      </c>
      <c r="U6" s="20">
        <f t="shared" si="3"/>
        <v>1485.42</v>
      </c>
      <c r="V6" s="20">
        <f t="shared" si="3"/>
        <v>111080</v>
      </c>
      <c r="W6" s="20">
        <f t="shared" si="3"/>
        <v>18.78</v>
      </c>
      <c r="X6" s="20">
        <f t="shared" si="3"/>
        <v>5914.8</v>
      </c>
      <c r="Y6" s="21" t="str">
        <f>IF(Y7="",NA(),Y7)</f>
        <v>-</v>
      </c>
      <c r="Z6" s="21">
        <f t="shared" ref="Z6:AH6" si="4">IF(Z7="",NA(),Z7)</f>
        <v>108.48</v>
      </c>
      <c r="AA6" s="21">
        <f t="shared" si="4"/>
        <v>102.44</v>
      </c>
      <c r="AB6" s="21">
        <f t="shared" si="4"/>
        <v>99.92</v>
      </c>
      <c r="AC6" s="21">
        <f t="shared" si="4"/>
        <v>99.63</v>
      </c>
      <c r="AD6" s="21" t="str">
        <f t="shared" si="4"/>
        <v>-</v>
      </c>
      <c r="AE6" s="21">
        <f t="shared" si="4"/>
        <v>106.55</v>
      </c>
      <c r="AF6" s="21">
        <f t="shared" si="4"/>
        <v>106.01</v>
      </c>
      <c r="AG6" s="21">
        <f t="shared" si="4"/>
        <v>105.5</v>
      </c>
      <c r="AH6" s="21">
        <f t="shared" si="4"/>
        <v>105.24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5.95</v>
      </c>
      <c r="AQ6" s="21">
        <f t="shared" si="5"/>
        <v>5.27</v>
      </c>
      <c r="AR6" s="21">
        <f t="shared" si="5"/>
        <v>4.83</v>
      </c>
      <c r="AS6" s="21">
        <f t="shared" si="5"/>
        <v>4.5</v>
      </c>
      <c r="AT6" s="20" t="str">
        <f>IF(AT7="","",IF(AT7="-","【-】","【"&amp;SUBSTITUTE(TEXT(AT7,"#,##0.00"),"-","△")&amp;"】"))</f>
        <v>【3.03】</v>
      </c>
      <c r="AU6" s="21" t="str">
        <f>IF(AU7="",NA(),AU7)</f>
        <v>-</v>
      </c>
      <c r="AV6" s="21">
        <f t="shared" ref="AV6:BD6" si="6">IF(AV7="",NA(),AV7)</f>
        <v>43.09</v>
      </c>
      <c r="AW6" s="21">
        <f t="shared" si="6"/>
        <v>43.89</v>
      </c>
      <c r="AX6" s="21">
        <f t="shared" si="6"/>
        <v>36.659999999999997</v>
      </c>
      <c r="AY6" s="21">
        <f t="shared" si="6"/>
        <v>39.67</v>
      </c>
      <c r="AZ6" s="21" t="str">
        <f t="shared" si="6"/>
        <v>-</v>
      </c>
      <c r="BA6" s="21">
        <f t="shared" si="6"/>
        <v>72.930000000000007</v>
      </c>
      <c r="BB6" s="21">
        <f t="shared" si="6"/>
        <v>80.08</v>
      </c>
      <c r="BC6" s="21">
        <f t="shared" si="6"/>
        <v>87.33</v>
      </c>
      <c r="BD6" s="21">
        <f t="shared" si="6"/>
        <v>92.26</v>
      </c>
      <c r="BE6" s="20" t="str">
        <f>IF(BE7="","",IF(BE7="-","【-】","【"&amp;SUBSTITUTE(TEXT(BE7,"#,##0.00"),"-","△")&amp;"】"))</f>
        <v>【78.43】</v>
      </c>
      <c r="BF6" s="21" t="str">
        <f>IF(BF7="",NA(),BF7)</f>
        <v>-</v>
      </c>
      <c r="BG6" s="21">
        <f t="shared" ref="BG6:BO6" si="7">IF(BG7="",NA(),BG7)</f>
        <v>1005.39</v>
      </c>
      <c r="BH6" s="21">
        <f t="shared" si="7"/>
        <v>933.21</v>
      </c>
      <c r="BI6" s="21">
        <f t="shared" si="7"/>
        <v>894.16</v>
      </c>
      <c r="BJ6" s="21">
        <f t="shared" si="7"/>
        <v>851.48</v>
      </c>
      <c r="BK6" s="21" t="str">
        <f t="shared" si="7"/>
        <v>-</v>
      </c>
      <c r="BL6" s="21">
        <f t="shared" si="7"/>
        <v>730.52</v>
      </c>
      <c r="BM6" s="21">
        <f t="shared" si="7"/>
        <v>672.33</v>
      </c>
      <c r="BN6" s="21">
        <f t="shared" si="7"/>
        <v>668.8</v>
      </c>
      <c r="BO6" s="21">
        <f t="shared" si="7"/>
        <v>652.79999999999995</v>
      </c>
      <c r="BP6" s="20" t="str">
        <f>IF(BP7="","",IF(BP7="-","【-】","【"&amp;SUBSTITUTE(TEXT(BP7,"#,##0.00"),"-","△")&amp;"】"))</f>
        <v>【630.82】</v>
      </c>
      <c r="BQ6" s="21" t="str">
        <f>IF(BQ7="",NA(),BQ7)</f>
        <v>-</v>
      </c>
      <c r="BR6" s="21">
        <f t="shared" ref="BR6:BZ6" si="8">IF(BR7="",NA(),BR7)</f>
        <v>92.97</v>
      </c>
      <c r="BS6" s="21">
        <f t="shared" si="8"/>
        <v>94.44</v>
      </c>
      <c r="BT6" s="21">
        <f t="shared" si="8"/>
        <v>94.19</v>
      </c>
      <c r="BU6" s="21">
        <f t="shared" si="8"/>
        <v>94.44</v>
      </c>
      <c r="BV6" s="21" t="str">
        <f t="shared" si="8"/>
        <v>-</v>
      </c>
      <c r="BW6" s="21">
        <f t="shared" si="8"/>
        <v>98.61</v>
      </c>
      <c r="BX6" s="21">
        <f t="shared" si="8"/>
        <v>98.75</v>
      </c>
      <c r="BY6" s="21">
        <f t="shared" si="8"/>
        <v>98.36</v>
      </c>
      <c r="BZ6" s="21">
        <f t="shared" si="8"/>
        <v>97.29</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61.7</v>
      </c>
      <c r="CT6" s="21">
        <f t="shared" si="10"/>
        <v>63.04</v>
      </c>
      <c r="CU6" s="21">
        <f t="shared" si="10"/>
        <v>60.55</v>
      </c>
      <c r="CV6" s="21">
        <f t="shared" si="10"/>
        <v>61.49</v>
      </c>
      <c r="CW6" s="20" t="str">
        <f>IF(CW7="","",IF(CW7="-","【-】","【"&amp;SUBSTITUTE(TEXT(CW7,"#,##0.00"),"-","△")&amp;"】"))</f>
        <v>【58.94】</v>
      </c>
      <c r="CX6" s="21" t="str">
        <f>IF(CX7="",NA(),CX7)</f>
        <v>-</v>
      </c>
      <c r="CY6" s="21">
        <f t="shared" ref="CY6:DG6" si="11">IF(CY7="",NA(),CY7)</f>
        <v>93.22</v>
      </c>
      <c r="CZ6" s="21">
        <f t="shared" si="11"/>
        <v>93.16</v>
      </c>
      <c r="DA6" s="21">
        <f t="shared" si="11"/>
        <v>93.52</v>
      </c>
      <c r="DB6" s="21">
        <f t="shared" si="11"/>
        <v>93.9</v>
      </c>
      <c r="DC6" s="21" t="str">
        <f t="shared" si="11"/>
        <v>-</v>
      </c>
      <c r="DD6" s="21">
        <f t="shared" si="11"/>
        <v>94.56</v>
      </c>
      <c r="DE6" s="21">
        <f t="shared" si="11"/>
        <v>94.75</v>
      </c>
      <c r="DF6" s="21">
        <f t="shared" si="11"/>
        <v>94.92</v>
      </c>
      <c r="DG6" s="21">
        <f t="shared" si="11"/>
        <v>95.01</v>
      </c>
      <c r="DH6" s="20" t="str">
        <f>IF(DH7="","",IF(DH7="-","【-】","【"&amp;SUBSTITUTE(TEXT(DH7,"#,##0.00"),"-","△")&amp;"】"))</f>
        <v>【95.91】</v>
      </c>
      <c r="DI6" s="21" t="str">
        <f>IF(DI7="",NA(),DI7)</f>
        <v>-</v>
      </c>
      <c r="DJ6" s="21">
        <f t="shared" ref="DJ6:DR6" si="12">IF(DJ7="",NA(),DJ7)</f>
        <v>3.14</v>
      </c>
      <c r="DK6" s="21">
        <f t="shared" si="12"/>
        <v>6.23</v>
      </c>
      <c r="DL6" s="21">
        <f t="shared" si="12"/>
        <v>9.25</v>
      </c>
      <c r="DM6" s="21">
        <f t="shared" si="12"/>
        <v>12.21</v>
      </c>
      <c r="DN6" s="21" t="str">
        <f t="shared" si="12"/>
        <v>-</v>
      </c>
      <c r="DO6" s="21">
        <f t="shared" si="12"/>
        <v>28.87</v>
      </c>
      <c r="DP6" s="21">
        <f t="shared" si="12"/>
        <v>31.34</v>
      </c>
      <c r="DQ6" s="21">
        <f t="shared" si="12"/>
        <v>32.909999999999997</v>
      </c>
      <c r="DR6" s="21">
        <f t="shared" si="12"/>
        <v>34.869999999999997</v>
      </c>
      <c r="DS6" s="20" t="str">
        <f>IF(DS7="","",IF(DS7="-","【-】","【"&amp;SUBSTITUTE(TEXT(DS7,"#,##0.00"),"-","△")&amp;"】"))</f>
        <v>【41.09】</v>
      </c>
      <c r="DT6" s="21" t="str">
        <f>IF(DT7="",NA(),DT7)</f>
        <v>-</v>
      </c>
      <c r="DU6" s="21">
        <f t="shared" ref="DU6:EC6" si="13">IF(DU7="",NA(),DU7)</f>
        <v>0.78</v>
      </c>
      <c r="DV6" s="21">
        <f t="shared" si="13"/>
        <v>0.77</v>
      </c>
      <c r="DW6" s="21">
        <f t="shared" si="13"/>
        <v>2.1</v>
      </c>
      <c r="DX6" s="21">
        <f t="shared" si="13"/>
        <v>3.07</v>
      </c>
      <c r="DY6" s="21" t="str">
        <f t="shared" si="13"/>
        <v>-</v>
      </c>
      <c r="DZ6" s="21">
        <f t="shared" si="13"/>
        <v>5.64</v>
      </c>
      <c r="EA6" s="21">
        <f t="shared" si="13"/>
        <v>6.43</v>
      </c>
      <c r="EB6" s="21">
        <f t="shared" si="13"/>
        <v>7.75</v>
      </c>
      <c r="EC6" s="21">
        <f t="shared" si="13"/>
        <v>9.44</v>
      </c>
      <c r="ED6" s="20" t="str">
        <f>IF(ED7="","",IF(ED7="-","【-】","【"&amp;SUBSTITUTE(TEXT(ED7,"#,##0.00"),"-","△")&amp;"】"))</f>
        <v>【8.68】</v>
      </c>
      <c r="EE6" s="21" t="str">
        <f>IF(EE7="",NA(),EE7)</f>
        <v>-</v>
      </c>
      <c r="EF6" s="20">
        <f t="shared" ref="EF6:EN6" si="14">IF(EF7="",NA(),EF7)</f>
        <v>0</v>
      </c>
      <c r="EG6" s="21">
        <f t="shared" si="14"/>
        <v>0.01</v>
      </c>
      <c r="EH6" s="20">
        <f t="shared" si="14"/>
        <v>0</v>
      </c>
      <c r="EI6" s="20">
        <f t="shared" si="14"/>
        <v>0</v>
      </c>
      <c r="EJ6" s="21" t="str">
        <f t="shared" si="14"/>
        <v>-</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122084</v>
      </c>
      <c r="D7" s="23">
        <v>46</v>
      </c>
      <c r="E7" s="23">
        <v>17</v>
      </c>
      <c r="F7" s="23">
        <v>1</v>
      </c>
      <c r="G7" s="23">
        <v>0</v>
      </c>
      <c r="H7" s="23" t="s">
        <v>96</v>
      </c>
      <c r="I7" s="23" t="s">
        <v>97</v>
      </c>
      <c r="J7" s="23" t="s">
        <v>98</v>
      </c>
      <c r="K7" s="23" t="s">
        <v>99</v>
      </c>
      <c r="L7" s="23" t="s">
        <v>100</v>
      </c>
      <c r="M7" s="23" t="s">
        <v>101</v>
      </c>
      <c r="N7" s="24" t="s">
        <v>102</v>
      </c>
      <c r="O7" s="24">
        <v>80.7</v>
      </c>
      <c r="P7" s="24">
        <v>72.290000000000006</v>
      </c>
      <c r="Q7" s="24">
        <v>81.53</v>
      </c>
      <c r="R7" s="24">
        <v>2310</v>
      </c>
      <c r="S7" s="24">
        <v>153815</v>
      </c>
      <c r="T7" s="24">
        <v>103.55</v>
      </c>
      <c r="U7" s="24">
        <v>1485.42</v>
      </c>
      <c r="V7" s="24">
        <v>111080</v>
      </c>
      <c r="W7" s="24">
        <v>18.78</v>
      </c>
      <c r="X7" s="24">
        <v>5914.8</v>
      </c>
      <c r="Y7" s="24" t="s">
        <v>102</v>
      </c>
      <c r="Z7" s="24">
        <v>108.48</v>
      </c>
      <c r="AA7" s="24">
        <v>102.44</v>
      </c>
      <c r="AB7" s="24">
        <v>99.92</v>
      </c>
      <c r="AC7" s="24">
        <v>99.63</v>
      </c>
      <c r="AD7" s="24" t="s">
        <v>102</v>
      </c>
      <c r="AE7" s="24">
        <v>106.55</v>
      </c>
      <c r="AF7" s="24">
        <v>106.01</v>
      </c>
      <c r="AG7" s="24">
        <v>105.5</v>
      </c>
      <c r="AH7" s="24">
        <v>105.24</v>
      </c>
      <c r="AI7" s="24">
        <v>105.91</v>
      </c>
      <c r="AJ7" s="24" t="s">
        <v>102</v>
      </c>
      <c r="AK7" s="24">
        <v>0</v>
      </c>
      <c r="AL7" s="24">
        <v>0</v>
      </c>
      <c r="AM7" s="24">
        <v>0</v>
      </c>
      <c r="AN7" s="24">
        <v>0</v>
      </c>
      <c r="AO7" s="24" t="s">
        <v>102</v>
      </c>
      <c r="AP7" s="24">
        <v>5.95</v>
      </c>
      <c r="AQ7" s="24">
        <v>5.27</v>
      </c>
      <c r="AR7" s="24">
        <v>4.83</v>
      </c>
      <c r="AS7" s="24">
        <v>4.5</v>
      </c>
      <c r="AT7" s="24">
        <v>3.03</v>
      </c>
      <c r="AU7" s="24" t="s">
        <v>102</v>
      </c>
      <c r="AV7" s="24">
        <v>43.09</v>
      </c>
      <c r="AW7" s="24">
        <v>43.89</v>
      </c>
      <c r="AX7" s="24">
        <v>36.659999999999997</v>
      </c>
      <c r="AY7" s="24">
        <v>39.67</v>
      </c>
      <c r="AZ7" s="24" t="s">
        <v>102</v>
      </c>
      <c r="BA7" s="24">
        <v>72.930000000000007</v>
      </c>
      <c r="BB7" s="24">
        <v>80.08</v>
      </c>
      <c r="BC7" s="24">
        <v>87.33</v>
      </c>
      <c r="BD7" s="24">
        <v>92.26</v>
      </c>
      <c r="BE7" s="24">
        <v>78.430000000000007</v>
      </c>
      <c r="BF7" s="24" t="s">
        <v>102</v>
      </c>
      <c r="BG7" s="24">
        <v>1005.39</v>
      </c>
      <c r="BH7" s="24">
        <v>933.21</v>
      </c>
      <c r="BI7" s="24">
        <v>894.16</v>
      </c>
      <c r="BJ7" s="24">
        <v>851.48</v>
      </c>
      <c r="BK7" s="24" t="s">
        <v>102</v>
      </c>
      <c r="BL7" s="24">
        <v>730.52</v>
      </c>
      <c r="BM7" s="24">
        <v>672.33</v>
      </c>
      <c r="BN7" s="24">
        <v>668.8</v>
      </c>
      <c r="BO7" s="24">
        <v>652.79999999999995</v>
      </c>
      <c r="BP7" s="24">
        <v>630.82000000000005</v>
      </c>
      <c r="BQ7" s="24" t="s">
        <v>102</v>
      </c>
      <c r="BR7" s="24">
        <v>92.97</v>
      </c>
      <c r="BS7" s="24">
        <v>94.44</v>
      </c>
      <c r="BT7" s="24">
        <v>94.19</v>
      </c>
      <c r="BU7" s="24">
        <v>94.44</v>
      </c>
      <c r="BV7" s="24" t="s">
        <v>102</v>
      </c>
      <c r="BW7" s="24">
        <v>98.61</v>
      </c>
      <c r="BX7" s="24">
        <v>98.75</v>
      </c>
      <c r="BY7" s="24">
        <v>98.36</v>
      </c>
      <c r="BZ7" s="24">
        <v>97.29</v>
      </c>
      <c r="CA7" s="24">
        <v>97.81</v>
      </c>
      <c r="CB7" s="24" t="s">
        <v>102</v>
      </c>
      <c r="CC7" s="24">
        <v>150</v>
      </c>
      <c r="CD7" s="24">
        <v>150</v>
      </c>
      <c r="CE7" s="24">
        <v>150</v>
      </c>
      <c r="CF7" s="24">
        <v>150</v>
      </c>
      <c r="CG7" s="24" t="s">
        <v>102</v>
      </c>
      <c r="CH7" s="24">
        <v>141.24</v>
      </c>
      <c r="CI7" s="24">
        <v>142.03</v>
      </c>
      <c r="CJ7" s="24">
        <v>142.11000000000001</v>
      </c>
      <c r="CK7" s="24">
        <v>145.49</v>
      </c>
      <c r="CL7" s="24">
        <v>138.75</v>
      </c>
      <c r="CM7" s="24" t="s">
        <v>102</v>
      </c>
      <c r="CN7" s="24" t="s">
        <v>102</v>
      </c>
      <c r="CO7" s="24" t="s">
        <v>102</v>
      </c>
      <c r="CP7" s="24" t="s">
        <v>102</v>
      </c>
      <c r="CQ7" s="24" t="s">
        <v>102</v>
      </c>
      <c r="CR7" s="24" t="s">
        <v>102</v>
      </c>
      <c r="CS7" s="24">
        <v>61.7</v>
      </c>
      <c r="CT7" s="24">
        <v>63.04</v>
      </c>
      <c r="CU7" s="24">
        <v>60.55</v>
      </c>
      <c r="CV7" s="24">
        <v>61.49</v>
      </c>
      <c r="CW7" s="24">
        <v>58.94</v>
      </c>
      <c r="CX7" s="24" t="s">
        <v>102</v>
      </c>
      <c r="CY7" s="24">
        <v>93.22</v>
      </c>
      <c r="CZ7" s="24">
        <v>93.16</v>
      </c>
      <c r="DA7" s="24">
        <v>93.52</v>
      </c>
      <c r="DB7" s="24">
        <v>93.9</v>
      </c>
      <c r="DC7" s="24" t="s">
        <v>102</v>
      </c>
      <c r="DD7" s="24">
        <v>94.56</v>
      </c>
      <c r="DE7" s="24">
        <v>94.75</v>
      </c>
      <c r="DF7" s="24">
        <v>94.92</v>
      </c>
      <c r="DG7" s="24">
        <v>95.01</v>
      </c>
      <c r="DH7" s="24">
        <v>95.91</v>
      </c>
      <c r="DI7" s="24" t="s">
        <v>102</v>
      </c>
      <c r="DJ7" s="24">
        <v>3.14</v>
      </c>
      <c r="DK7" s="24">
        <v>6.23</v>
      </c>
      <c r="DL7" s="24">
        <v>9.25</v>
      </c>
      <c r="DM7" s="24">
        <v>12.21</v>
      </c>
      <c r="DN7" s="24" t="s">
        <v>102</v>
      </c>
      <c r="DO7" s="24">
        <v>28.87</v>
      </c>
      <c r="DP7" s="24">
        <v>31.34</v>
      </c>
      <c r="DQ7" s="24">
        <v>32.909999999999997</v>
      </c>
      <c r="DR7" s="24">
        <v>34.869999999999997</v>
      </c>
      <c r="DS7" s="24">
        <v>41.09</v>
      </c>
      <c r="DT7" s="24" t="s">
        <v>102</v>
      </c>
      <c r="DU7" s="24">
        <v>0.78</v>
      </c>
      <c r="DV7" s="24">
        <v>0.77</v>
      </c>
      <c r="DW7" s="24">
        <v>2.1</v>
      </c>
      <c r="DX7" s="24">
        <v>3.07</v>
      </c>
      <c r="DY7" s="24" t="s">
        <v>102</v>
      </c>
      <c r="DZ7" s="24">
        <v>5.64</v>
      </c>
      <c r="EA7" s="24">
        <v>6.43</v>
      </c>
      <c r="EB7" s="24">
        <v>7.75</v>
      </c>
      <c r="EC7" s="24">
        <v>9.44</v>
      </c>
      <c r="ED7" s="24">
        <v>8.68</v>
      </c>
      <c r="EE7" s="24" t="s">
        <v>102</v>
      </c>
      <c r="EF7" s="24">
        <v>0</v>
      </c>
      <c r="EG7" s="24">
        <v>0.01</v>
      </c>
      <c r="EH7" s="24">
        <v>0</v>
      </c>
      <c r="EI7" s="24">
        <v>0</v>
      </c>
      <c r="EJ7" s="24" t="s">
        <v>102</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2025-01-30T23:38:22Z</cp:lastPrinted>
  <dcterms:created xsi:type="dcterms:W3CDTF">2025-01-24T07:00:16Z</dcterms:created>
  <dcterms:modified xsi:type="dcterms:W3CDTF">2025-01-30T23:38:25Z</dcterms:modified>
  <cp:category/>
</cp:coreProperties>
</file>