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UserData\k.hmish\Desktop\業務フォルダ\00_ローカルデータ\02_業務\02_公営企業\R06\03_経営比較分析表\02_修正後様式\02_修正後データ\"/>
    </mc:Choice>
  </mc:AlternateContent>
  <xr:revisionPtr revIDLastSave="0" documentId="13_ncr:1_{45D9C835-3A8A-4E69-8B60-1B0FB5EB582F}" xr6:coauthVersionLast="47" xr6:coauthVersionMax="47" xr10:uidLastSave="{00000000-0000-0000-0000-000000000000}"/>
  <workbookProtection workbookAlgorithmName="SHA-512" workbookHashValue="3fUFXr/ai/kheiVdqumzv7KBGXG23M+Od/4pT9tLgX/DHNteIjy6F8R2zeGzbbOVtM7ParAI7I+/7R2FgJPYmw==" workbookSaltValue="sht+cr3GkzmH0TiK/1xcPw==" workbookSpinCount="100000" lockStructure="1"/>
  <bookViews>
    <workbookView xWindow="-110" yWindow="-110" windowWidth="38620" windowHeight="2110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I7" i="5" l="1"/>
  <c r="MO80" i="4" s="1"/>
  <c r="FH7" i="5"/>
  <c r="LZ80" i="4" s="1"/>
  <c r="FG7" i="5"/>
  <c r="FF7" i="5"/>
  <c r="FE7" i="5"/>
  <c r="KG80" i="4" s="1"/>
  <c r="FD7" i="5"/>
  <c r="MO79" i="4" s="1"/>
  <c r="FC7" i="5"/>
  <c r="FB7" i="5"/>
  <c r="FA7" i="5"/>
  <c r="EZ7" i="5"/>
  <c r="KG79" i="4" s="1"/>
  <c r="EX7" i="5"/>
  <c r="EW7" i="5"/>
  <c r="EV7" i="5"/>
  <c r="EU7" i="5"/>
  <c r="HI80" i="4" s="1"/>
  <c r="ET7" i="5"/>
  <c r="GT80" i="4" s="1"/>
  <c r="ES7" i="5"/>
  <c r="JB79" i="4" s="1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BX80" i="4" s="1"/>
  <c r="EA7" i="5"/>
  <c r="BI80" i="4" s="1"/>
  <c r="DZ7" i="5"/>
  <c r="DY7" i="5"/>
  <c r="DX7" i="5"/>
  <c r="DW7" i="5"/>
  <c r="DV7" i="5"/>
  <c r="BI79" i="4" s="1"/>
  <c r="DU7" i="5"/>
  <c r="AT79" i="4" s="1"/>
  <c r="DT7" i="5"/>
  <c r="DS7" i="5"/>
  <c r="P79" i="4" s="1"/>
  <c r="DQ7" i="5"/>
  <c r="MN56" i="4" s="1"/>
  <c r="DP7" i="5"/>
  <c r="LY56" i="4" s="1"/>
  <c r="DO7" i="5"/>
  <c r="DN7" i="5"/>
  <c r="DM7" i="5"/>
  <c r="KF56" i="4" s="1"/>
  <c r="DL7" i="5"/>
  <c r="MN55" i="4" s="1"/>
  <c r="DK7" i="5"/>
  <c r="DJ7" i="5"/>
  <c r="DI7" i="5"/>
  <c r="DH7" i="5"/>
  <c r="KF55" i="4" s="1"/>
  <c r="DF7" i="5"/>
  <c r="DE7" i="5"/>
  <c r="DD7" i="5"/>
  <c r="DC7" i="5"/>
  <c r="HG56" i="4" s="1"/>
  <c r="DB7" i="5"/>
  <c r="GR56" i="4" s="1"/>
  <c r="DA7" i="5"/>
  <c r="IZ55" i="4" s="1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BX56" i="4" s="1"/>
  <c r="CI7" i="5"/>
  <c r="BI56" i="4" s="1"/>
  <c r="CH7" i="5"/>
  <c r="CG7" i="5"/>
  <c r="CF7" i="5"/>
  <c r="CE7" i="5"/>
  <c r="CD7" i="5"/>
  <c r="BI55" i="4" s="1"/>
  <c r="CC7" i="5"/>
  <c r="AT55" i="4" s="1"/>
  <c r="CB7" i="5"/>
  <c r="CA7" i="5"/>
  <c r="P55" i="4" s="1"/>
  <c r="BY7" i="5"/>
  <c r="MN34" i="4" s="1"/>
  <c r="BX7" i="5"/>
  <c r="LY34" i="4" s="1"/>
  <c r="BW7" i="5"/>
  <c r="BV7" i="5"/>
  <c r="BU7" i="5"/>
  <c r="KF34" i="4" s="1"/>
  <c r="BT7" i="5"/>
  <c r="MN33" i="4" s="1"/>
  <c r="BS7" i="5"/>
  <c r="BR7" i="5"/>
  <c r="BQ7" i="5"/>
  <c r="BP7" i="5"/>
  <c r="KF33" i="4" s="1"/>
  <c r="BN7" i="5"/>
  <c r="BM7" i="5"/>
  <c r="BL7" i="5"/>
  <c r="BK7" i="5"/>
  <c r="HG34" i="4" s="1"/>
  <c r="BJ7" i="5"/>
  <c r="GR34" i="4" s="1"/>
  <c r="BI7" i="5"/>
  <c r="IZ33" i="4" s="1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BX34" i="4" s="1"/>
  <c r="AQ7" i="5"/>
  <c r="BI34" i="4" s="1"/>
  <c r="AP7" i="5"/>
  <c r="AO7" i="5"/>
  <c r="AN7" i="5"/>
  <c r="AM7" i="5"/>
  <c r="AL7" i="5"/>
  <c r="BI33" i="4" s="1"/>
  <c r="AK7" i="5"/>
  <c r="AT33" i="4" s="1"/>
  <c r="AJ7" i="5"/>
  <c r="AI7" i="5"/>
  <c r="P33" i="4" s="1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FJ6" i="5"/>
  <c r="FI6" i="5"/>
  <c r="FH6" i="5"/>
  <c r="FG6" i="5"/>
  <c r="FF6" i="5"/>
  <c r="FE6" i="5"/>
  <c r="FD6" i="5"/>
  <c r="FC6" i="5"/>
  <c r="FB6" i="5"/>
  <c r="FA6" i="5"/>
  <c r="EZ6" i="5"/>
  <c r="EY6" i="5"/>
  <c r="L90" i="4" s="1"/>
  <c r="EX6" i="5"/>
  <c r="EW6" i="5"/>
  <c r="EV6" i="5"/>
  <c r="EU6" i="5"/>
  <c r="ET6" i="5"/>
  <c r="ES6" i="5"/>
  <c r="ER6" i="5"/>
  <c r="EQ6" i="5"/>
  <c r="EP6" i="5"/>
  <c r="EO6" i="5"/>
  <c r="EN6" i="5"/>
  <c r="K90" i="4" s="1"/>
  <c r="EM6" i="5"/>
  <c r="EL6" i="5"/>
  <c r="EK6" i="5"/>
  <c r="EJ6" i="5"/>
  <c r="EI6" i="5"/>
  <c r="EH6" i="5"/>
  <c r="EG6" i="5"/>
  <c r="EF6" i="5"/>
  <c r="EE6" i="5"/>
  <c r="ED6" i="5"/>
  <c r="EC6" i="5"/>
  <c r="J90" i="4" s="1"/>
  <c r="EB6" i="5"/>
  <c r="EA6" i="5"/>
  <c r="DZ6" i="5"/>
  <c r="DY6" i="5"/>
  <c r="DX6" i="5"/>
  <c r="DW6" i="5"/>
  <c r="DV6" i="5"/>
  <c r="DU6" i="5"/>
  <c r="DT6" i="5"/>
  <c r="DS6" i="5"/>
  <c r="DR6" i="5"/>
  <c r="I90" i="4" s="1"/>
  <c r="DQ6" i="5"/>
  <c r="DP6" i="5"/>
  <c r="DO6" i="5"/>
  <c r="DN6" i="5"/>
  <c r="DM6" i="5"/>
  <c r="DL6" i="5"/>
  <c r="DK6" i="5"/>
  <c r="DJ6" i="5"/>
  <c r="DI6" i="5"/>
  <c r="DH6" i="5"/>
  <c r="DG6" i="5"/>
  <c r="H90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F90" i="4" s="1"/>
  <c r="CJ6" i="5"/>
  <c r="CI6" i="5"/>
  <c r="CH6" i="5"/>
  <c r="CG6" i="5"/>
  <c r="CF6" i="5"/>
  <c r="CE6" i="5"/>
  <c r="CD6" i="5"/>
  <c r="CC6" i="5"/>
  <c r="CB6" i="5"/>
  <c r="CA6" i="5"/>
  <c r="BZ6" i="5"/>
  <c r="E90" i="4" s="1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C90" i="4" s="1"/>
  <c r="BC6" i="5"/>
  <c r="BB6" i="5"/>
  <c r="BA6" i="5"/>
  <c r="AZ6" i="5"/>
  <c r="AY6" i="5"/>
  <c r="AX6" i="5"/>
  <c r="AW6" i="5"/>
  <c r="AV6" i="5"/>
  <c r="AU6" i="5"/>
  <c r="AT6" i="5"/>
  <c r="AS6" i="5"/>
  <c r="B90" i="4" s="1"/>
  <c r="AR6" i="5"/>
  <c r="AQ6" i="5"/>
  <c r="AP6" i="5"/>
  <c r="AO6" i="5"/>
  <c r="AN6" i="5"/>
  <c r="AM6" i="5"/>
  <c r="AL6" i="5"/>
  <c r="AK6" i="5"/>
  <c r="AJ6" i="5"/>
  <c r="AI6" i="5"/>
  <c r="AH6" i="5"/>
  <c r="AG6" i="5"/>
  <c r="JW12" i="4" s="1"/>
  <c r="AF6" i="5"/>
  <c r="ID12" i="4" s="1"/>
  <c r="AE6" i="5"/>
  <c r="LP10" i="4" s="1"/>
  <c r="AD6" i="5"/>
  <c r="JW10" i="4" s="1"/>
  <c r="AC6" i="5"/>
  <c r="ID10" i="4" s="1"/>
  <c r="AB6" i="5"/>
  <c r="LP8" i="4" s="1"/>
  <c r="AA6" i="5"/>
  <c r="JW8" i="4" s="1"/>
  <c r="Z6" i="5"/>
  <c r="Y6" i="5"/>
  <c r="X6" i="5"/>
  <c r="EG12" i="4" s="1"/>
  <c r="W6" i="5"/>
  <c r="CN12" i="4" s="1"/>
  <c r="V6" i="5"/>
  <c r="AU12" i="4" s="1"/>
  <c r="U6" i="5"/>
  <c r="B12" i="4" s="1"/>
  <c r="T6" i="5"/>
  <c r="S6" i="5"/>
  <c r="EG10" i="4" s="1"/>
  <c r="R6" i="5"/>
  <c r="CN10" i="4" s="1"/>
  <c r="Q6" i="5"/>
  <c r="P6" i="5"/>
  <c r="B10" i="4" s="1"/>
  <c r="O6" i="5"/>
  <c r="N6" i="5"/>
  <c r="EG8" i="4" s="1"/>
  <c r="M6" i="5"/>
  <c r="CN8" i="4" s="1"/>
  <c r="L6" i="5"/>
  <c r="K6" i="5"/>
  <c r="H6" i="5"/>
  <c r="B6" i="4" s="1"/>
  <c r="G6" i="5"/>
  <c r="F6" i="5"/>
  <c r="E6" i="5"/>
  <c r="D6" i="5"/>
  <c r="C6" i="5"/>
  <c r="B6" i="5"/>
  <c r="F11" i="5" s="1"/>
  <c r="BX32" i="4" s="1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90" i="4"/>
  <c r="G90" i="4"/>
  <c r="LK80" i="4"/>
  <c r="KV80" i="4"/>
  <c r="JB80" i="4"/>
  <c r="IM80" i="4"/>
  <c r="HX80" i="4"/>
  <c r="FO80" i="4"/>
  <c r="EZ80" i="4"/>
  <c r="EK80" i="4"/>
  <c r="DV80" i="4"/>
  <c r="DG80" i="4"/>
  <c r="AT80" i="4"/>
  <c r="AE80" i="4"/>
  <c r="P80" i="4"/>
  <c r="LZ79" i="4"/>
  <c r="LK79" i="4"/>
  <c r="KV79" i="4"/>
  <c r="IM79" i="4"/>
  <c r="HX79" i="4"/>
  <c r="HI79" i="4"/>
  <c r="GT79" i="4"/>
  <c r="FO79" i="4"/>
  <c r="EZ79" i="4"/>
  <c r="EK79" i="4"/>
  <c r="DV79" i="4"/>
  <c r="DG79" i="4"/>
  <c r="BX79" i="4"/>
  <c r="AE79" i="4"/>
  <c r="LJ56" i="4"/>
  <c r="KU56" i="4"/>
  <c r="IZ56" i="4"/>
  <c r="IK56" i="4"/>
  <c r="HV56" i="4"/>
  <c r="FL56" i="4"/>
  <c r="EW56" i="4"/>
  <c r="EH56" i="4"/>
  <c r="DS56" i="4"/>
  <c r="DD56" i="4"/>
  <c r="AT56" i="4"/>
  <c r="AE56" i="4"/>
  <c r="P56" i="4"/>
  <c r="LY55" i="4"/>
  <c r="LJ55" i="4"/>
  <c r="KU55" i="4"/>
  <c r="IK55" i="4"/>
  <c r="HV55" i="4"/>
  <c r="HG55" i="4"/>
  <c r="GR55" i="4"/>
  <c r="FL55" i="4"/>
  <c r="EW55" i="4"/>
  <c r="EH55" i="4"/>
  <c r="DS55" i="4"/>
  <c r="DD55" i="4"/>
  <c r="BX55" i="4"/>
  <c r="AE55" i="4"/>
  <c r="LJ34" i="4"/>
  <c r="KU34" i="4"/>
  <c r="IZ34" i="4"/>
  <c r="IK34" i="4"/>
  <c r="HV34" i="4"/>
  <c r="FL34" i="4"/>
  <c r="EW34" i="4"/>
  <c r="EH34" i="4"/>
  <c r="DS34" i="4"/>
  <c r="DD34" i="4"/>
  <c r="AT34" i="4"/>
  <c r="AE34" i="4"/>
  <c r="P34" i="4"/>
  <c r="LY33" i="4"/>
  <c r="LJ33" i="4"/>
  <c r="KU33" i="4"/>
  <c r="IK33" i="4"/>
  <c r="HV33" i="4"/>
  <c r="HG33" i="4"/>
  <c r="GR33" i="4"/>
  <c r="FL33" i="4"/>
  <c r="EW33" i="4"/>
  <c r="EH33" i="4"/>
  <c r="DS33" i="4"/>
  <c r="DD33" i="4"/>
  <c r="BX33" i="4"/>
  <c r="AE33" i="4"/>
  <c r="LP12" i="4"/>
  <c r="FZ12" i="4"/>
  <c r="FZ10" i="4"/>
  <c r="AU10" i="4"/>
  <c r="ID8" i="4"/>
  <c r="FZ8" i="4"/>
  <c r="AU8" i="4"/>
  <c r="B8" i="4"/>
  <c r="BX54" i="4" l="1"/>
  <c r="MO78" i="4"/>
  <c r="MN54" i="4"/>
  <c r="MN32" i="4"/>
  <c r="JB78" i="4"/>
  <c r="IZ54" i="4"/>
  <c r="IZ32" i="4"/>
  <c r="FO78" i="4"/>
  <c r="FL54" i="4"/>
  <c r="FL32" i="4"/>
  <c r="BX78" i="4"/>
  <c r="C11" i="5"/>
  <c r="D11" i="5"/>
  <c r="E11" i="5"/>
  <c r="B11" i="5"/>
  <c r="HI78" i="4" l="1"/>
  <c r="HG54" i="4"/>
  <c r="HG32" i="4"/>
  <c r="DV78" i="4"/>
  <c r="DS54" i="4"/>
  <c r="DS32" i="4"/>
  <c r="AE78" i="4"/>
  <c r="AE54" i="4"/>
  <c r="AE32" i="4"/>
  <c r="KV78" i="4"/>
  <c r="KU54" i="4"/>
  <c r="KU32" i="4"/>
  <c r="KG78" i="4"/>
  <c r="KF54" i="4"/>
  <c r="KF32" i="4"/>
  <c r="GT78" i="4"/>
  <c r="GR54" i="4"/>
  <c r="GR32" i="4"/>
  <c r="DG78" i="4"/>
  <c r="DD54" i="4"/>
  <c r="DD32" i="4"/>
  <c r="P78" i="4"/>
  <c r="P54" i="4"/>
  <c r="P32" i="4"/>
  <c r="BI78" i="4"/>
  <c r="BI54" i="4"/>
  <c r="BI32" i="4"/>
  <c r="LZ78" i="4"/>
  <c r="LY54" i="4"/>
  <c r="LY32" i="4"/>
  <c r="IM78" i="4"/>
  <c r="IK54" i="4"/>
  <c r="IK32" i="4"/>
  <c r="EZ78" i="4"/>
  <c r="EW54" i="4"/>
  <c r="EW32" i="4"/>
  <c r="EK78" i="4"/>
  <c r="EH54" i="4"/>
  <c r="EH32" i="4"/>
  <c r="AT78" i="4"/>
  <c r="AT54" i="4"/>
  <c r="AT32" i="4"/>
  <c r="LK78" i="4"/>
  <c r="LJ54" i="4"/>
  <c r="LJ32" i="4"/>
  <c r="HX78" i="4"/>
  <c r="HV54" i="4"/>
  <c r="HV32" i="4"/>
</calcChain>
</file>

<file path=xl/sharedStrings.xml><?xml version="1.0" encoding="utf-8"?>
<sst xmlns="http://schemas.openxmlformats.org/spreadsheetml/2006/main" count="343" uniqueCount="188">
  <si>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</si>
  <si>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</si>
  <si>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</si>
  <si>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</si>
  <si>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</si>
  <si>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</si>
  <si>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</si>
  <si>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</si>
  <si>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</si>
  <si>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</si>
  <si>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</si>
  <si>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</si>
  <si>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</si>
  <si>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</si>
  <si>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</si>
  <si>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</si>
  <si>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</si>
  <si>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</si>
  <si>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</si>
  <si>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</si>
  <si>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</si>
  <si>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</si>
  <si>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</si>
  <si>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</si>
  <si>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</si>
  <si>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</si>
  <si>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</si>
  <si>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</si>
  <si>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</si>
  <si>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</si>
  <si>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</si>
  <si>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</si>
  <si>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</si>
  <si>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</si>
  <si>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経営強化に係る主な取組（直近の実施時期）</t>
    <rPh sb="0" eb="2">
      <t>ケイエイ</t>
    </rPh>
    <rPh sb="2" eb="4">
      <t>キョウカ</t>
    </rPh>
    <rPh sb="5" eb="6">
      <t>カカ</t>
    </rPh>
    <rPh sb="7" eb="8">
      <t>オモ</t>
    </rPh>
    <rPh sb="9" eb="11">
      <t>トリクミ</t>
    </rPh>
    <rPh sb="12" eb="14">
      <t>チョッキン</t>
    </rPh>
    <rPh sb="15" eb="17">
      <t>ジッシ</t>
    </rPh>
    <rPh sb="17" eb="19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</si>
  <si>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</si>
  <si>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</si>
  <si>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</si>
  <si>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</si>
  <si>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</si>
  <si>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</si>
  <si>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</si>
  <si>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</si>
  <si>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</si>
  <si>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</si>
  <si>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</si>
  <si>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</si>
  <si>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</si>
  <si>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</si>
  <si>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</si>
  <si>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</si>
  <si>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</si>
  <si>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</si>
  <si>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</si>
  <si>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</si>
  <si>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</si>
  <si>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</si>
  <si>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</si>
  <si>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</si>
  <si>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</si>
  <si>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</si>
  <si>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</si>
  <si>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</si>
  <si>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</si>
  <si>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</si>
  <si>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</si>
  <si>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</si>
  <si>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</si>
  <si>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</si>
  <si>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</si>
  <si>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</si>
  <si>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</si>
  <si>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</si>
  <si>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</si>
  <si>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</si>
  <si>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</si>
  <si>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</si>
  <si>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</si>
  <si>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</si>
  <si>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</si>
  <si>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</si>
  <si>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</si>
  <si>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</si>
  <si>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</si>
  <si>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</si>
  <si>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</si>
  <si>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令和7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</si>
  <si>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</si>
  <si>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</si>
  <si>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</si>
  <si>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</si>
  <si>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</si>
  <si>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</si>
  <si>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</si>
  <si>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</si>
  <si>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</si>
  <si>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</si>
  <si>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</si>
  <si>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</si>
  <si>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</si>
  <si>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</si>
  <si>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</si>
  <si>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</si>
  <si>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</si>
  <si>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</si>
  <si>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</si>
  <si>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</si>
  <si>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</si>
  <si>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</si>
  <si>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</si>
  <si>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</si>
  <si>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</si>
  <si>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</si>
  <si>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</si>
  <si>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</si>
  <si>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</si>
  <si>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</si>
  <si>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</si>
  <si>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</si>
  <si>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</si>
  <si>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</si>
  <si>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</si>
  <si>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</si>
  <si>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</si>
  <si>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</si>
  <si>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</si>
  <si>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</si>
  <si>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</si>
  <si>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</si>
  <si>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</si>
  <si>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</si>
  <si>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</si>
  <si>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</si>
  <si>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</si>
  <si>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</si>
  <si>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</si>
  <si>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</si>
  <si>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</si>
  <si>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</si>
  <si>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</si>
  <si>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</si>
  <si>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</si>
  <si>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</si>
  <si>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</si>
  <si>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</si>
  <si>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</si>
  <si>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</si>
  <si>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</si>
  <si>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</si>
  <si>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</si>
  <si>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</si>
  <si>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</si>
  <si>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</si>
  <si>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</si>
  <si>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</si>
  <si>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</si>
  <si>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</si>
  <si>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</si>
  <si>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当該値(N-1)</t>
    <phoneticPr fontId="5"/>
  </si>
  <si>
    <t>当該値(N)</t>
    <phoneticPr fontId="5"/>
  </si>
  <si>
    <t>当該値(N-2)</t>
    <phoneticPr fontId="5"/>
  </si>
  <si>
    <t>当該値(N-3)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</si>
  <si>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</si>
  <si>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</si>
  <si>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</si>
  <si>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千葉県</t>
  </si>
  <si>
    <t>松戸市</t>
  </si>
  <si>
    <t>松戸市立総合医療センター</t>
  </si>
  <si>
    <t>条例全部</t>
  </si>
  <si>
    <t>病院事業</t>
  </si>
  <si>
    <t>一般病院</t>
  </si>
  <si>
    <t>500床以上</t>
  </si>
  <si>
    <t>学術・研究機関出身</t>
  </si>
  <si>
    <t>直営</t>
  </si>
  <si>
    <t>対象</t>
  </si>
  <si>
    <t>I 未 訓 ガ</t>
  </si>
  <si>
    <t>救 臨 が 感 災 地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</si>
  <si>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</si>
  <si>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</si>
  <si>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</si>
  <si>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</si>
  <si>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</si>
  <si>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</si>
  <si>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</si>
  <si>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経営の健全性・効率性については、新公立病院改革プランとして策定している経営計画に基づき、救急医療の強化、地域医療支援病院機能の強化、手術部門の強化等の推進により、医療の質の向上を図り、患者数及び患者1人1日当たりの収益の増加を確保していくとともに、費用の適正化にも取り組む。
　老朽化の状況については、平成29年12月に病院の新築移転をしており、建物等の老朽化の度合いは低い。</t>
    <phoneticPr fontId="5"/>
  </si>
  <si>
    <t>主に、入院収益について、患者数及び患者1人1日当たり収益が増え、増収となり、医業収支比率は上昇。
　しかしながら、新型コロナウイルス感染症関連の病床確保料の減少等により、医業外収益が減少し、経常収支比率は低下。
　引き続き、収益の増加及び費用の適正化に努め、収支の改善を図っていく。</t>
    <rPh sb="40" eb="42">
      <t>シュウシ</t>
    </rPh>
    <phoneticPr fontId="5"/>
  </si>
  <si>
    <t xml:space="preserve">　急性期医療を中心とし、一般診療のほか、救命救急医療、小児周産期医療、がん診療など高度急性期医療を担い、地域医療支援病院として地域の医療機関から、専門的な医療が必要な患者の受け入れを行っている。
</t>
    <rPh sb="52" eb="60">
      <t>チイキイリョウシエンビョウイン</t>
    </rPh>
    <rPh sb="63" eb="65">
      <t>チイキ</t>
    </rPh>
    <rPh sb="66" eb="70">
      <t>イリョウキカン</t>
    </rPh>
    <rPh sb="73" eb="76">
      <t>センモンテキ</t>
    </rPh>
    <rPh sb="77" eb="79">
      <t>イリョウ</t>
    </rPh>
    <rPh sb="80" eb="82">
      <t>ヒツヨウ</t>
    </rPh>
    <rPh sb="83" eb="85">
      <t>カンジャ</t>
    </rPh>
    <rPh sb="86" eb="87">
      <t>ウ</t>
    </rPh>
    <rPh sb="88" eb="89">
      <t>イ</t>
    </rPh>
    <rPh sb="91" eb="92">
      <t>オコナ</t>
    </rPh>
    <phoneticPr fontId="5"/>
  </si>
  <si>
    <t>　平成29年12月に病院の新築移転をし、また、令和2年度に旧病院跡地を売却しており、有形固定資産減価償却率は平均値を下回っている。ただし、新病院開院より6年が経過し、新病院開院時に整備した器械備品の減価償却が進み、器械備品減価償却率が上昇傾向にある。</t>
    <rPh sb="69" eb="72">
      <t>シンビョウイン</t>
    </rPh>
    <rPh sb="72" eb="74">
      <t>カイイン</t>
    </rPh>
    <rPh sb="77" eb="78">
      <t>ネン</t>
    </rPh>
    <rPh sb="79" eb="81">
      <t>ケイカ</t>
    </rPh>
    <rPh sb="83" eb="86">
      <t>シンビョウイン</t>
    </rPh>
    <rPh sb="86" eb="88">
      <t>カイイン</t>
    </rPh>
    <rPh sb="88" eb="89">
      <t>ジ</t>
    </rPh>
    <rPh sb="90" eb="92">
      <t>セイビ</t>
    </rPh>
    <rPh sb="94" eb="98">
      <t>キカイビヒン</t>
    </rPh>
    <rPh sb="99" eb="103">
      <t>ゲンカショウキャク</t>
    </rPh>
    <rPh sb="104" eb="105">
      <t>スス</t>
    </rPh>
    <rPh sb="107" eb="111">
      <t>キカイビヒン</t>
    </rPh>
    <rPh sb="111" eb="113">
      <t>ゲンカ</t>
    </rPh>
    <rPh sb="113" eb="116">
      <t>ショウキャクリツ</t>
    </rPh>
    <rPh sb="117" eb="119">
      <t>ジョウショウ</t>
    </rPh>
    <rPh sb="119" eb="121">
      <t>ケイコウ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</si>
</sst>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10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0" fillId="0" borderId="6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  <xf numFmtId="0" fontId="6" fillId="0" borderId="8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6" fillId="0" borderId="9" xfId="0" applyFont="1" applyFill="1" applyBorder="1" applyAlignment="1" applyProtection="1">
      <alignment horizontal="left" vertical="top" wrapText="1"/>
      <protection locked="0"/>
    </xf>
    <xf numFmtId="0" fontId="6" fillId="0" borderId="10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6" fillId="0" borderId="11" xfId="0" applyFont="1" applyFill="1" applyBorder="1" applyAlignment="1" applyProtection="1">
      <alignment horizontal="left" vertical="top" wrapText="1"/>
      <protection locked="0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82.1</c:v>
                </c:pt>
                <c:pt idx="1">
                  <c:v>68.400000000000006</c:v>
                </c:pt>
                <c:pt idx="2">
                  <c:v>68.8</c:v>
                </c:pt>
                <c:pt idx="3">
                  <c:v>70.599999999999994</c:v>
                </c:pt>
                <c:pt idx="4">
                  <c:v>76.099999999999994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DE-4FFD-8D90-3D9F007BD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79.8</c:v>
                </c:pt>
                <c:pt idx="1">
                  <c:v>70.599999999999994</c:v>
                </c:pt>
                <c:pt idx="2">
                  <c:v>71.400000000000006</c:v>
                </c:pt>
                <c:pt idx="3">
                  <c:v>72.2</c:v>
                </c:pt>
                <c:pt idx="4">
                  <c:v>74.400000000000006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DE-4FFD-8D90-3D9F007BD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85.6</c:v>
                </c:pt>
                <c:pt idx="1">
                  <c:v>77.3</c:v>
                </c:pt>
                <c:pt idx="2">
                  <c:v>82.4</c:v>
                </c:pt>
                <c:pt idx="3">
                  <c:v>83.3</c:v>
                </c:pt>
                <c:pt idx="4">
                  <c:v>84.3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3-49AE-B1BF-53AB1F607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91.6</c:v>
                </c:pt>
                <c:pt idx="1">
                  <c:v>86.5</c:v>
                </c:pt>
                <c:pt idx="2">
                  <c:v>88.6</c:v>
                </c:pt>
                <c:pt idx="3">
                  <c:v>88.6</c:v>
                </c:pt>
                <c:pt idx="4">
                  <c:v>89.5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A3-49AE-B1BF-53AB1F607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86.8</c:v>
                </c:pt>
                <c:pt idx="1">
                  <c:v>78.400000000000006</c:v>
                </c:pt>
                <c:pt idx="2">
                  <c:v>83.5</c:v>
                </c:pt>
                <c:pt idx="3">
                  <c:v>84.5</c:v>
                </c:pt>
                <c:pt idx="4">
                  <c:v>85.3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FB-451F-A54F-EDA62C0B7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93.7</c:v>
                </c:pt>
                <c:pt idx="1">
                  <c:v>88.7</c:v>
                </c:pt>
                <c:pt idx="2">
                  <c:v>90.6</c:v>
                </c:pt>
                <c:pt idx="3">
                  <c:v>90.6</c:v>
                </c:pt>
                <c:pt idx="4">
                  <c:v>91.5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FB-451F-A54F-EDA62C0B7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91</c:v>
                </c:pt>
                <c:pt idx="1">
                  <c:v>97.5</c:v>
                </c:pt>
                <c:pt idx="2">
                  <c:v>101</c:v>
                </c:pt>
                <c:pt idx="3">
                  <c:v>96.9</c:v>
                </c:pt>
                <c:pt idx="4">
                  <c:v>86.4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8-41A2-90EA-35E7E0A5B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99.2</c:v>
                </c:pt>
                <c:pt idx="1">
                  <c:v>102.9</c:v>
                </c:pt>
                <c:pt idx="2">
                  <c:v>106.1</c:v>
                </c:pt>
                <c:pt idx="3">
                  <c:v>102.9</c:v>
                </c:pt>
                <c:pt idx="4">
                  <c:v>97.4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98-41A2-90EA-35E7E0A5B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40</c:v>
                </c:pt>
                <c:pt idx="1">
                  <c:v>29</c:v>
                </c:pt>
                <c:pt idx="2">
                  <c:v>33.5</c:v>
                </c:pt>
                <c:pt idx="3">
                  <c:v>38.1</c:v>
                </c:pt>
                <c:pt idx="4">
                  <c:v>39.9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BA-44EA-A7AE-CA9EB5F85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52.5</c:v>
                </c:pt>
                <c:pt idx="1">
                  <c:v>54</c:v>
                </c:pt>
                <c:pt idx="2">
                  <c:v>55.4</c:v>
                </c:pt>
                <c:pt idx="3">
                  <c:v>55.5</c:v>
                </c:pt>
                <c:pt idx="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BA-44EA-A7AE-CA9EB5F85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59</c:v>
                </c:pt>
                <c:pt idx="1">
                  <c:v>61.4</c:v>
                </c:pt>
                <c:pt idx="2">
                  <c:v>66.3</c:v>
                </c:pt>
                <c:pt idx="3">
                  <c:v>71.7</c:v>
                </c:pt>
                <c:pt idx="4">
                  <c:v>75.7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F-4E42-BCD5-924F5AA06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67.900000000000006</c:v>
                </c:pt>
                <c:pt idx="1">
                  <c:v>69.2</c:v>
                </c:pt>
                <c:pt idx="2">
                  <c:v>70.8</c:v>
                </c:pt>
                <c:pt idx="3">
                  <c:v>70.7</c:v>
                </c:pt>
                <c:pt idx="4">
                  <c:v>70.3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CF-4E42-BCD5-924F5AA06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70637033</c:v>
                </c:pt>
                <c:pt idx="1">
                  <c:v>49952145</c:v>
                </c:pt>
                <c:pt idx="2">
                  <c:v>51053927</c:v>
                </c:pt>
                <c:pt idx="3">
                  <c:v>52142283</c:v>
                </c:pt>
                <c:pt idx="4">
                  <c:v>56774458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0F-45F7-AFA4-A8F158837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57155394</c:v>
                </c:pt>
                <c:pt idx="1">
                  <c:v>58042153</c:v>
                </c:pt>
                <c:pt idx="2">
                  <c:v>58985932</c:v>
                </c:pt>
                <c:pt idx="3">
                  <c:v>58800982</c:v>
                </c:pt>
                <c:pt idx="4">
                  <c:v>59984927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0F-45F7-AFA4-A8F158837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26.5</c:v>
                </c:pt>
                <c:pt idx="1">
                  <c:v>28.9</c:v>
                </c:pt>
                <c:pt idx="2">
                  <c:v>29.1</c:v>
                </c:pt>
                <c:pt idx="3">
                  <c:v>28.8</c:v>
                </c:pt>
                <c:pt idx="4">
                  <c:v>28.9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3-4AC4-8DEE-FA96255C7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29.2</c:v>
                </c:pt>
                <c:pt idx="1">
                  <c:v>29</c:v>
                </c:pt>
                <c:pt idx="2">
                  <c:v>29.2</c:v>
                </c:pt>
                <c:pt idx="3">
                  <c:v>29.4</c:v>
                </c:pt>
                <c:pt idx="4">
                  <c:v>30.9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73-4AC4-8DEE-FA96255C7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57.1</c:v>
                </c:pt>
                <c:pt idx="1">
                  <c:v>64.7</c:v>
                </c:pt>
                <c:pt idx="2">
                  <c:v>59.1</c:v>
                </c:pt>
                <c:pt idx="3">
                  <c:v>58.8</c:v>
                </c:pt>
                <c:pt idx="4">
                  <c:v>60.8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B-4C59-B30F-404987E68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47.7</c:v>
                </c:pt>
                <c:pt idx="1">
                  <c:v>51.8</c:v>
                </c:pt>
                <c:pt idx="2">
                  <c:v>49.6</c:v>
                </c:pt>
                <c:pt idx="3">
                  <c:v>48.8</c:v>
                </c:pt>
                <c:pt idx="4">
                  <c:v>48.6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CB-4C59-B30F-404987E68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19234</c:v>
                </c:pt>
                <c:pt idx="1">
                  <c:v>21029</c:v>
                </c:pt>
                <c:pt idx="2">
                  <c:v>21779</c:v>
                </c:pt>
                <c:pt idx="3">
                  <c:v>21279</c:v>
                </c:pt>
                <c:pt idx="4">
                  <c:v>21705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9E-4181-AE59-44D8EB36D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20687</c:v>
                </c:pt>
                <c:pt idx="1">
                  <c:v>22637</c:v>
                </c:pt>
                <c:pt idx="2">
                  <c:v>23244</c:v>
                </c:pt>
                <c:pt idx="3">
                  <c:v>23704</c:v>
                </c:pt>
                <c:pt idx="4">
                  <c:v>25007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9E-4181-AE59-44D8EB36D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66870</c:v>
                </c:pt>
                <c:pt idx="1">
                  <c:v>71050</c:v>
                </c:pt>
                <c:pt idx="2">
                  <c:v>74500</c:v>
                </c:pt>
                <c:pt idx="3">
                  <c:v>77084</c:v>
                </c:pt>
                <c:pt idx="4">
                  <c:v>77556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D-4CF8-A843-51F0690BA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70630</c:v>
                </c:pt>
                <c:pt idx="1">
                  <c:v>75766</c:v>
                </c:pt>
                <c:pt idx="2">
                  <c:v>79610</c:v>
                </c:pt>
                <c:pt idx="3">
                  <c:v>82275</c:v>
                </c:pt>
                <c:pt idx="4">
                  <c:v>83606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5D-4CF8-A843-51F0690BA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53.6</c:v>
                </c:pt>
                <c:pt idx="1">
                  <c:v>59.7</c:v>
                </c:pt>
                <c:pt idx="2">
                  <c:v>54</c:v>
                </c:pt>
                <c:pt idx="3">
                  <c:v>56.9</c:v>
                </c:pt>
                <c:pt idx="4">
                  <c:v>70.3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2-4BCB-BE83-00480B74C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27</c:v>
                </c:pt>
                <c:pt idx="1">
                  <c:v>34.200000000000003</c:v>
                </c:pt>
                <c:pt idx="2">
                  <c:v>29.2</c:v>
                </c:pt>
                <c:pt idx="3">
                  <c:v>25.3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F2-4BCB-BE83-00480B74C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【70.4】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【50,999,060】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【18,236】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【62,428】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view="pageBreakPreview" zoomScale="85" zoomScaleNormal="100" zoomScaleSheetLayoutView="85" workbookViewId="0"/>
  </sheetViews>
  <sheetFormatPr defaultColWidth="2.6328125" defaultRowHeight="13"/>
  <cols>
    <col min="1" max="1" width="2" customWidth="1"/>
    <col min="2" max="2" width="0.90625" customWidth="1"/>
    <col min="3" max="372" width="0.6328125" customWidth="1"/>
    <col min="373" max="373" width="2.26953125" customWidth="1"/>
    <col min="374" max="388" width="4.08984375" customWidth="1"/>
    <col min="393" max="393" width="6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  <c r="IR2" s="64"/>
      <c r="IS2" s="64"/>
      <c r="IT2" s="64"/>
      <c r="IU2" s="64"/>
      <c r="IV2" s="64"/>
      <c r="IW2" s="64"/>
      <c r="IX2" s="64"/>
      <c r="IY2" s="64"/>
      <c r="IZ2" s="64"/>
      <c r="JA2" s="64"/>
      <c r="JB2" s="64"/>
      <c r="JC2" s="64"/>
      <c r="JD2" s="64"/>
      <c r="JE2" s="64"/>
      <c r="JF2" s="64"/>
      <c r="JG2" s="64"/>
      <c r="JH2" s="64"/>
      <c r="JI2" s="64"/>
      <c r="JJ2" s="64"/>
      <c r="JK2" s="64"/>
      <c r="JL2" s="64"/>
      <c r="JM2" s="64"/>
      <c r="JN2" s="64"/>
      <c r="JO2" s="64"/>
      <c r="JP2" s="64"/>
      <c r="JQ2" s="64"/>
      <c r="JR2" s="64"/>
      <c r="JS2" s="64"/>
      <c r="JT2" s="64"/>
      <c r="JU2" s="64"/>
      <c r="JV2" s="64"/>
      <c r="JW2" s="64"/>
      <c r="JX2" s="64"/>
      <c r="JY2" s="64"/>
      <c r="JZ2" s="64"/>
      <c r="KA2" s="64"/>
      <c r="KB2" s="64"/>
      <c r="KC2" s="64"/>
      <c r="KD2" s="64"/>
      <c r="KE2" s="64"/>
      <c r="KF2" s="64"/>
      <c r="KG2" s="64"/>
      <c r="KH2" s="64"/>
      <c r="KI2" s="64"/>
      <c r="KJ2" s="64"/>
      <c r="KK2" s="64"/>
      <c r="KL2" s="64"/>
      <c r="KM2" s="64"/>
      <c r="KN2" s="64"/>
      <c r="KO2" s="64"/>
      <c r="KP2" s="64"/>
      <c r="KQ2" s="64"/>
      <c r="KR2" s="64"/>
      <c r="KS2" s="64"/>
      <c r="KT2" s="64"/>
      <c r="KU2" s="64"/>
      <c r="KV2" s="64"/>
      <c r="KW2" s="64"/>
      <c r="KX2" s="64"/>
      <c r="KY2" s="64"/>
      <c r="KZ2" s="64"/>
      <c r="LA2" s="64"/>
      <c r="LB2" s="64"/>
      <c r="LC2" s="64"/>
      <c r="LD2" s="64"/>
      <c r="LE2" s="64"/>
      <c r="LF2" s="64"/>
      <c r="LG2" s="64"/>
      <c r="LH2" s="64"/>
      <c r="LI2" s="64"/>
      <c r="LJ2" s="64"/>
      <c r="LK2" s="64"/>
      <c r="LL2" s="64"/>
      <c r="LM2" s="64"/>
      <c r="LN2" s="64"/>
      <c r="LO2" s="64"/>
      <c r="LP2" s="64"/>
      <c r="LQ2" s="64"/>
      <c r="LR2" s="64"/>
      <c r="LS2" s="64"/>
      <c r="LT2" s="64"/>
      <c r="LU2" s="64"/>
      <c r="LV2" s="64"/>
      <c r="LW2" s="64"/>
      <c r="LX2" s="64"/>
      <c r="LY2" s="64"/>
      <c r="LZ2" s="64"/>
      <c r="MA2" s="64"/>
      <c r="MB2" s="64"/>
      <c r="MC2" s="64"/>
      <c r="MD2" s="64"/>
      <c r="ME2" s="64"/>
      <c r="MF2" s="64"/>
      <c r="MG2" s="64"/>
      <c r="MH2" s="64"/>
      <c r="MI2" s="64"/>
      <c r="MJ2" s="64"/>
      <c r="MK2" s="64"/>
      <c r="ML2" s="64"/>
      <c r="MM2" s="64"/>
      <c r="MN2" s="64"/>
      <c r="MO2" s="64"/>
      <c r="MP2" s="64"/>
      <c r="MQ2" s="64"/>
      <c r="MR2" s="64"/>
      <c r="MS2" s="64"/>
      <c r="MT2" s="64"/>
      <c r="MU2" s="64"/>
      <c r="MV2" s="64"/>
      <c r="MW2" s="64"/>
      <c r="MX2" s="64"/>
      <c r="MY2" s="64"/>
      <c r="MZ2" s="64"/>
      <c r="NA2" s="64"/>
      <c r="NB2" s="64"/>
      <c r="NC2" s="64"/>
      <c r="ND2" s="64"/>
      <c r="NE2" s="64"/>
      <c r="NF2" s="64"/>
      <c r="NG2" s="64"/>
      <c r="NH2" s="64"/>
      <c r="NI2" s="64"/>
      <c r="NJ2" s="64"/>
      <c r="NK2" s="64"/>
      <c r="NL2" s="64"/>
      <c r="NM2" s="64"/>
      <c r="NN2" s="64"/>
      <c r="NO2" s="64"/>
      <c r="NP2" s="64"/>
      <c r="NQ2" s="64"/>
      <c r="NR2" s="64"/>
      <c r="NS2" s="64"/>
      <c r="NT2" s="64"/>
      <c r="NU2" s="64"/>
      <c r="NV2" s="64"/>
      <c r="NW2" s="64"/>
      <c r="NX2" s="64"/>
    </row>
    <row r="3" spans="1:388" ht="9.75" customHeight="1">
      <c r="A3" s="2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  <c r="IT3" s="64"/>
      <c r="IU3" s="64"/>
      <c r="IV3" s="64"/>
      <c r="IW3" s="64"/>
      <c r="IX3" s="64"/>
      <c r="IY3" s="64"/>
      <c r="IZ3" s="64"/>
      <c r="JA3" s="64"/>
      <c r="JB3" s="64"/>
      <c r="JC3" s="64"/>
      <c r="JD3" s="64"/>
      <c r="JE3" s="64"/>
      <c r="JF3" s="64"/>
      <c r="JG3" s="64"/>
      <c r="JH3" s="64"/>
      <c r="JI3" s="64"/>
      <c r="JJ3" s="64"/>
      <c r="JK3" s="64"/>
      <c r="JL3" s="64"/>
      <c r="JM3" s="64"/>
      <c r="JN3" s="64"/>
      <c r="JO3" s="64"/>
      <c r="JP3" s="64"/>
      <c r="JQ3" s="64"/>
      <c r="JR3" s="64"/>
      <c r="JS3" s="64"/>
      <c r="JT3" s="64"/>
      <c r="JU3" s="64"/>
      <c r="JV3" s="64"/>
      <c r="JW3" s="64"/>
      <c r="JX3" s="64"/>
      <c r="JY3" s="64"/>
      <c r="JZ3" s="64"/>
      <c r="KA3" s="64"/>
      <c r="KB3" s="64"/>
      <c r="KC3" s="64"/>
      <c r="KD3" s="64"/>
      <c r="KE3" s="64"/>
      <c r="KF3" s="64"/>
      <c r="KG3" s="64"/>
      <c r="KH3" s="64"/>
      <c r="KI3" s="64"/>
      <c r="KJ3" s="64"/>
      <c r="KK3" s="64"/>
      <c r="KL3" s="64"/>
      <c r="KM3" s="64"/>
      <c r="KN3" s="64"/>
      <c r="KO3" s="64"/>
      <c r="KP3" s="64"/>
      <c r="KQ3" s="64"/>
      <c r="KR3" s="64"/>
      <c r="KS3" s="64"/>
      <c r="KT3" s="64"/>
      <c r="KU3" s="64"/>
      <c r="KV3" s="64"/>
      <c r="KW3" s="64"/>
      <c r="KX3" s="64"/>
      <c r="KY3" s="64"/>
      <c r="KZ3" s="64"/>
      <c r="LA3" s="64"/>
      <c r="LB3" s="64"/>
      <c r="LC3" s="64"/>
      <c r="LD3" s="64"/>
      <c r="LE3" s="64"/>
      <c r="LF3" s="64"/>
      <c r="LG3" s="64"/>
      <c r="LH3" s="64"/>
      <c r="LI3" s="64"/>
      <c r="LJ3" s="64"/>
      <c r="LK3" s="64"/>
      <c r="LL3" s="64"/>
      <c r="LM3" s="64"/>
      <c r="LN3" s="64"/>
      <c r="LO3" s="64"/>
      <c r="LP3" s="64"/>
      <c r="LQ3" s="64"/>
      <c r="LR3" s="64"/>
      <c r="LS3" s="64"/>
      <c r="LT3" s="64"/>
      <c r="LU3" s="64"/>
      <c r="LV3" s="64"/>
      <c r="LW3" s="64"/>
      <c r="LX3" s="64"/>
      <c r="LY3" s="64"/>
      <c r="LZ3" s="64"/>
      <c r="MA3" s="64"/>
      <c r="MB3" s="64"/>
      <c r="MC3" s="64"/>
      <c r="MD3" s="64"/>
      <c r="ME3" s="64"/>
      <c r="MF3" s="64"/>
      <c r="MG3" s="64"/>
      <c r="MH3" s="64"/>
      <c r="MI3" s="64"/>
      <c r="MJ3" s="64"/>
      <c r="MK3" s="64"/>
      <c r="ML3" s="64"/>
      <c r="MM3" s="64"/>
      <c r="MN3" s="64"/>
      <c r="MO3" s="64"/>
      <c r="MP3" s="64"/>
      <c r="MQ3" s="64"/>
      <c r="MR3" s="64"/>
      <c r="MS3" s="64"/>
      <c r="MT3" s="64"/>
      <c r="MU3" s="64"/>
      <c r="MV3" s="64"/>
      <c r="MW3" s="64"/>
      <c r="MX3" s="64"/>
      <c r="MY3" s="64"/>
      <c r="MZ3" s="64"/>
      <c r="NA3" s="64"/>
      <c r="NB3" s="64"/>
      <c r="NC3" s="64"/>
      <c r="ND3" s="64"/>
      <c r="NE3" s="64"/>
      <c r="NF3" s="64"/>
      <c r="NG3" s="64"/>
      <c r="NH3" s="64"/>
      <c r="NI3" s="64"/>
      <c r="NJ3" s="64"/>
      <c r="NK3" s="64"/>
      <c r="NL3" s="64"/>
      <c r="NM3" s="64"/>
      <c r="NN3" s="64"/>
      <c r="NO3" s="64"/>
      <c r="NP3" s="64"/>
      <c r="NQ3" s="64"/>
      <c r="NR3" s="64"/>
      <c r="NS3" s="64"/>
      <c r="NT3" s="64"/>
      <c r="NU3" s="64"/>
      <c r="NV3" s="64"/>
      <c r="NW3" s="64"/>
      <c r="NX3" s="64"/>
    </row>
    <row r="4" spans="1:388" ht="9.75" customHeight="1">
      <c r="A4" s="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4"/>
      <c r="LG4" s="64"/>
      <c r="LH4" s="64"/>
      <c r="LI4" s="64"/>
      <c r="LJ4" s="64"/>
      <c r="LK4" s="64"/>
      <c r="LL4" s="64"/>
      <c r="LM4" s="64"/>
      <c r="LN4" s="64"/>
      <c r="LO4" s="64"/>
      <c r="LP4" s="64"/>
      <c r="LQ4" s="64"/>
      <c r="LR4" s="64"/>
      <c r="LS4" s="64"/>
      <c r="LT4" s="64"/>
      <c r="LU4" s="64"/>
      <c r="LV4" s="64"/>
      <c r="LW4" s="64"/>
      <c r="LX4" s="64"/>
      <c r="LY4" s="64"/>
      <c r="LZ4" s="64"/>
      <c r="MA4" s="64"/>
      <c r="MB4" s="64"/>
      <c r="MC4" s="64"/>
      <c r="MD4" s="64"/>
      <c r="ME4" s="64"/>
      <c r="MF4" s="64"/>
      <c r="MG4" s="64"/>
      <c r="MH4" s="64"/>
      <c r="MI4" s="64"/>
      <c r="MJ4" s="64"/>
      <c r="MK4" s="64"/>
      <c r="ML4" s="64"/>
      <c r="MM4" s="64"/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4"/>
      <c r="MZ4" s="64"/>
      <c r="NA4" s="64"/>
      <c r="NB4" s="64"/>
      <c r="NC4" s="64"/>
      <c r="ND4" s="64"/>
      <c r="NE4" s="64"/>
      <c r="NF4" s="64"/>
      <c r="NG4" s="64"/>
      <c r="NH4" s="64"/>
      <c r="NI4" s="64"/>
      <c r="NJ4" s="64"/>
      <c r="NK4" s="64"/>
      <c r="NL4" s="64"/>
      <c r="NM4" s="64"/>
      <c r="NN4" s="64"/>
      <c r="NO4" s="64"/>
      <c r="NP4" s="64"/>
      <c r="NQ4" s="64"/>
      <c r="NR4" s="64"/>
      <c r="NS4" s="64"/>
      <c r="NT4" s="64"/>
      <c r="NU4" s="64"/>
      <c r="NV4" s="64"/>
      <c r="NW4" s="64"/>
      <c r="NX4" s="64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65" t="str">
        <f>データ!H6</f>
        <v>千葉県松戸市　松戸市立総合医療センター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66" t="s">
        <v>1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8"/>
      <c r="AU7" s="66" t="s">
        <v>2</v>
      </c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8"/>
      <c r="CN7" s="66" t="s">
        <v>3</v>
      </c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8"/>
      <c r="EG7" s="66" t="s">
        <v>4</v>
      </c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8"/>
      <c r="FZ7" s="66" t="s">
        <v>5</v>
      </c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8"/>
      <c r="ID7" s="66" t="s">
        <v>6</v>
      </c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8"/>
      <c r="JW7" s="66" t="s">
        <v>7</v>
      </c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8"/>
      <c r="LP7" s="66" t="s">
        <v>8</v>
      </c>
      <c r="LQ7" s="67"/>
      <c r="LR7" s="67"/>
      <c r="LS7" s="67"/>
      <c r="LT7" s="67"/>
      <c r="LU7" s="67"/>
      <c r="LV7" s="67"/>
      <c r="LW7" s="67"/>
      <c r="LX7" s="67"/>
      <c r="LY7" s="67"/>
      <c r="LZ7" s="67"/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8"/>
      <c r="NI7" s="3"/>
      <c r="NJ7" s="69" t="s">
        <v>9</v>
      </c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1"/>
      <c r="NX7" s="3"/>
    </row>
    <row r="8" spans="1:388" ht="18.75" customHeight="1">
      <c r="A8" s="2"/>
      <c r="B8" s="78" t="str">
        <f>データ!K6</f>
        <v>条例全部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80"/>
      <c r="AU8" s="78" t="str">
        <f>データ!L6</f>
        <v>病院事業</v>
      </c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80"/>
      <c r="CN8" s="78" t="str">
        <f>データ!M6</f>
        <v>一般病院</v>
      </c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80"/>
      <c r="EG8" s="78" t="str">
        <f>データ!N6</f>
        <v>500床以上</v>
      </c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80"/>
      <c r="FZ8" s="78" t="str">
        <f>データ!O7</f>
        <v>学術・研究機関出身</v>
      </c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80"/>
      <c r="ID8" s="81">
        <f>データ!Z6</f>
        <v>592</v>
      </c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  <c r="IR8" s="82"/>
      <c r="IS8" s="82"/>
      <c r="IT8" s="82"/>
      <c r="IU8" s="82"/>
      <c r="IV8" s="82"/>
      <c r="IW8" s="82"/>
      <c r="IX8" s="82"/>
      <c r="IY8" s="82"/>
      <c r="IZ8" s="82"/>
      <c r="JA8" s="82"/>
      <c r="JB8" s="82"/>
      <c r="JC8" s="82"/>
      <c r="JD8" s="82"/>
      <c r="JE8" s="82"/>
      <c r="JF8" s="82"/>
      <c r="JG8" s="82"/>
      <c r="JH8" s="82"/>
      <c r="JI8" s="82"/>
      <c r="JJ8" s="82"/>
      <c r="JK8" s="82"/>
      <c r="JL8" s="82"/>
      <c r="JM8" s="82"/>
      <c r="JN8" s="82"/>
      <c r="JO8" s="82"/>
      <c r="JP8" s="82"/>
      <c r="JQ8" s="82"/>
      <c r="JR8" s="82"/>
      <c r="JS8" s="82"/>
      <c r="JT8" s="82"/>
      <c r="JU8" s="82"/>
      <c r="JV8" s="83"/>
      <c r="JW8" s="81" t="str">
        <f>データ!AA6</f>
        <v>-</v>
      </c>
      <c r="JX8" s="82"/>
      <c r="JY8" s="82"/>
      <c r="JZ8" s="82"/>
      <c r="KA8" s="82"/>
      <c r="KB8" s="82"/>
      <c r="KC8" s="82"/>
      <c r="KD8" s="82"/>
      <c r="KE8" s="82"/>
      <c r="KF8" s="82"/>
      <c r="KG8" s="82"/>
      <c r="KH8" s="82"/>
      <c r="KI8" s="82"/>
      <c r="KJ8" s="82"/>
      <c r="KK8" s="82"/>
      <c r="KL8" s="82"/>
      <c r="KM8" s="82"/>
      <c r="KN8" s="82"/>
      <c r="KO8" s="82"/>
      <c r="KP8" s="82"/>
      <c r="KQ8" s="82"/>
      <c r="KR8" s="82"/>
      <c r="KS8" s="82"/>
      <c r="KT8" s="82"/>
      <c r="KU8" s="82"/>
      <c r="KV8" s="82"/>
      <c r="KW8" s="82"/>
      <c r="KX8" s="82"/>
      <c r="KY8" s="82"/>
      <c r="KZ8" s="82"/>
      <c r="LA8" s="82"/>
      <c r="LB8" s="82"/>
      <c r="LC8" s="82"/>
      <c r="LD8" s="82"/>
      <c r="LE8" s="82"/>
      <c r="LF8" s="82"/>
      <c r="LG8" s="82"/>
      <c r="LH8" s="82"/>
      <c r="LI8" s="82"/>
      <c r="LJ8" s="82"/>
      <c r="LK8" s="82"/>
      <c r="LL8" s="82"/>
      <c r="LM8" s="82"/>
      <c r="LN8" s="82"/>
      <c r="LO8" s="83"/>
      <c r="LP8" s="81" t="str">
        <f>データ!AB6</f>
        <v>-</v>
      </c>
      <c r="LQ8" s="82"/>
      <c r="LR8" s="82"/>
      <c r="LS8" s="82"/>
      <c r="LT8" s="82"/>
      <c r="LU8" s="82"/>
      <c r="LV8" s="82"/>
      <c r="LW8" s="82"/>
      <c r="LX8" s="82"/>
      <c r="LY8" s="82"/>
      <c r="LZ8" s="82"/>
      <c r="MA8" s="82"/>
      <c r="MB8" s="82"/>
      <c r="MC8" s="82"/>
      <c r="MD8" s="82"/>
      <c r="ME8" s="82"/>
      <c r="MF8" s="82"/>
      <c r="MG8" s="82"/>
      <c r="MH8" s="82"/>
      <c r="MI8" s="82"/>
      <c r="MJ8" s="82"/>
      <c r="MK8" s="82"/>
      <c r="ML8" s="82"/>
      <c r="MM8" s="82"/>
      <c r="MN8" s="82"/>
      <c r="MO8" s="82"/>
      <c r="MP8" s="82"/>
      <c r="MQ8" s="82"/>
      <c r="MR8" s="82"/>
      <c r="MS8" s="82"/>
      <c r="MT8" s="82"/>
      <c r="MU8" s="82"/>
      <c r="MV8" s="82"/>
      <c r="MW8" s="82"/>
      <c r="MX8" s="82"/>
      <c r="MY8" s="82"/>
      <c r="MZ8" s="82"/>
      <c r="NA8" s="82"/>
      <c r="NB8" s="82"/>
      <c r="NC8" s="82"/>
      <c r="ND8" s="82"/>
      <c r="NE8" s="82"/>
      <c r="NF8" s="82"/>
      <c r="NG8" s="82"/>
      <c r="NH8" s="83"/>
      <c r="NI8" s="3"/>
      <c r="NJ8" s="84" t="s">
        <v>10</v>
      </c>
      <c r="NK8" s="85"/>
      <c r="NL8" s="72" t="s">
        <v>11</v>
      </c>
      <c r="NM8" s="72"/>
      <c r="NN8" s="72"/>
      <c r="NO8" s="72"/>
      <c r="NP8" s="72"/>
      <c r="NQ8" s="72"/>
      <c r="NR8" s="72"/>
      <c r="NS8" s="72"/>
      <c r="NT8" s="72"/>
      <c r="NU8" s="72"/>
      <c r="NV8" s="72"/>
      <c r="NW8" s="73"/>
      <c r="NX8" s="3"/>
    </row>
    <row r="9" spans="1:388" ht="18.75" customHeight="1">
      <c r="A9" s="2"/>
      <c r="B9" s="66" t="s">
        <v>12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8"/>
      <c r="AU9" s="66" t="s">
        <v>13</v>
      </c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8"/>
      <c r="CN9" s="66" t="s">
        <v>14</v>
      </c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8"/>
      <c r="EG9" s="66" t="s">
        <v>15</v>
      </c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8"/>
      <c r="FZ9" s="66" t="s">
        <v>16</v>
      </c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8"/>
      <c r="ID9" s="66" t="s">
        <v>17</v>
      </c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8"/>
      <c r="JW9" s="66" t="s">
        <v>18</v>
      </c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8"/>
      <c r="LP9" s="66" t="s">
        <v>19</v>
      </c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8"/>
      <c r="NI9" s="3"/>
      <c r="NJ9" s="74" t="s">
        <v>20</v>
      </c>
      <c r="NK9" s="75"/>
      <c r="NL9" s="76" t="s">
        <v>21</v>
      </c>
      <c r="NM9" s="76"/>
      <c r="NN9" s="76"/>
      <c r="NO9" s="76"/>
      <c r="NP9" s="76"/>
      <c r="NQ9" s="76"/>
      <c r="NR9" s="76"/>
      <c r="NS9" s="76"/>
      <c r="NT9" s="76"/>
      <c r="NU9" s="76"/>
      <c r="NV9" s="76"/>
      <c r="NW9" s="77"/>
      <c r="NX9" s="3"/>
    </row>
    <row r="10" spans="1:388" ht="18.75" customHeight="1">
      <c r="A10" s="2"/>
      <c r="B10" s="78" t="str">
        <f>データ!P6</f>
        <v>直営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80"/>
      <c r="AU10" s="81">
        <f>データ!Q6</f>
        <v>37</v>
      </c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3"/>
      <c r="CN10" s="78" t="str">
        <f>データ!R6</f>
        <v>対象</v>
      </c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80"/>
      <c r="EG10" s="78" t="str">
        <f>データ!S6</f>
        <v>I 未 訓 ガ</v>
      </c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80"/>
      <c r="FZ10" s="78" t="str">
        <f>データ!T6</f>
        <v>救 臨 が 感 災 地</v>
      </c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80"/>
      <c r="ID10" s="81" t="str">
        <f>データ!AC6</f>
        <v>-</v>
      </c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  <c r="JC10" s="82"/>
      <c r="JD10" s="82"/>
      <c r="JE10" s="82"/>
      <c r="JF10" s="82"/>
      <c r="JG10" s="82"/>
      <c r="JH10" s="82"/>
      <c r="JI10" s="82"/>
      <c r="JJ10" s="82"/>
      <c r="JK10" s="82"/>
      <c r="JL10" s="82"/>
      <c r="JM10" s="82"/>
      <c r="JN10" s="82"/>
      <c r="JO10" s="82"/>
      <c r="JP10" s="82"/>
      <c r="JQ10" s="82"/>
      <c r="JR10" s="82"/>
      <c r="JS10" s="82"/>
      <c r="JT10" s="82"/>
      <c r="JU10" s="82"/>
      <c r="JV10" s="83"/>
      <c r="JW10" s="81">
        <f>データ!AD6</f>
        <v>8</v>
      </c>
      <c r="JX10" s="82"/>
      <c r="JY10" s="82"/>
      <c r="JZ10" s="82"/>
      <c r="KA10" s="82"/>
      <c r="KB10" s="82"/>
      <c r="KC10" s="82"/>
      <c r="KD10" s="82"/>
      <c r="KE10" s="82"/>
      <c r="KF10" s="82"/>
      <c r="KG10" s="82"/>
      <c r="KH10" s="82"/>
      <c r="KI10" s="82"/>
      <c r="KJ10" s="82"/>
      <c r="KK10" s="82"/>
      <c r="KL10" s="82"/>
      <c r="KM10" s="82"/>
      <c r="KN10" s="82"/>
      <c r="KO10" s="82"/>
      <c r="KP10" s="82"/>
      <c r="KQ10" s="82"/>
      <c r="KR10" s="82"/>
      <c r="KS10" s="82"/>
      <c r="KT10" s="82"/>
      <c r="KU10" s="82"/>
      <c r="KV10" s="82"/>
      <c r="KW10" s="82"/>
      <c r="KX10" s="82"/>
      <c r="KY10" s="82"/>
      <c r="KZ10" s="82"/>
      <c r="LA10" s="82"/>
      <c r="LB10" s="82"/>
      <c r="LC10" s="82"/>
      <c r="LD10" s="82"/>
      <c r="LE10" s="82"/>
      <c r="LF10" s="82"/>
      <c r="LG10" s="82"/>
      <c r="LH10" s="82"/>
      <c r="LI10" s="82"/>
      <c r="LJ10" s="82"/>
      <c r="LK10" s="82"/>
      <c r="LL10" s="82"/>
      <c r="LM10" s="82"/>
      <c r="LN10" s="82"/>
      <c r="LO10" s="83"/>
      <c r="LP10" s="81">
        <f>データ!AE6</f>
        <v>600</v>
      </c>
      <c r="LQ10" s="82"/>
      <c r="LR10" s="82"/>
      <c r="LS10" s="82"/>
      <c r="LT10" s="82"/>
      <c r="LU10" s="82"/>
      <c r="LV10" s="82"/>
      <c r="LW10" s="82"/>
      <c r="LX10" s="82"/>
      <c r="LY10" s="82"/>
      <c r="LZ10" s="82"/>
      <c r="MA10" s="82"/>
      <c r="MB10" s="82"/>
      <c r="MC10" s="82"/>
      <c r="MD10" s="82"/>
      <c r="ME10" s="82"/>
      <c r="MF10" s="82"/>
      <c r="MG10" s="82"/>
      <c r="MH10" s="82"/>
      <c r="MI10" s="82"/>
      <c r="MJ10" s="82"/>
      <c r="MK10" s="82"/>
      <c r="ML10" s="82"/>
      <c r="MM10" s="82"/>
      <c r="MN10" s="82"/>
      <c r="MO10" s="82"/>
      <c r="MP10" s="82"/>
      <c r="MQ10" s="82"/>
      <c r="MR10" s="82"/>
      <c r="MS10" s="82"/>
      <c r="MT10" s="82"/>
      <c r="MU10" s="82"/>
      <c r="MV10" s="82"/>
      <c r="MW10" s="82"/>
      <c r="MX10" s="82"/>
      <c r="MY10" s="82"/>
      <c r="MZ10" s="82"/>
      <c r="NA10" s="82"/>
      <c r="NB10" s="82"/>
      <c r="NC10" s="82"/>
      <c r="ND10" s="82"/>
      <c r="NE10" s="82"/>
      <c r="NF10" s="82"/>
      <c r="NG10" s="82"/>
      <c r="NH10" s="83"/>
      <c r="NI10" s="2"/>
      <c r="NJ10" s="88" t="s">
        <v>22</v>
      </c>
      <c r="NK10" s="89"/>
      <c r="NL10" s="86" t="s">
        <v>23</v>
      </c>
      <c r="NM10" s="86"/>
      <c r="NN10" s="86"/>
      <c r="NO10" s="86"/>
      <c r="NP10" s="86"/>
      <c r="NQ10" s="86"/>
      <c r="NR10" s="86"/>
      <c r="NS10" s="86"/>
      <c r="NT10" s="86"/>
      <c r="NU10" s="86"/>
      <c r="NV10" s="86"/>
      <c r="NW10" s="87"/>
      <c r="NX10" s="3"/>
    </row>
    <row r="11" spans="1:388" ht="18.75" customHeight="1">
      <c r="A11" s="2"/>
      <c r="B11" s="66" t="s">
        <v>24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8"/>
      <c r="AU11" s="66" t="s">
        <v>25</v>
      </c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8"/>
      <c r="CN11" s="66" t="s">
        <v>26</v>
      </c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8"/>
      <c r="EG11" s="66" t="s">
        <v>27</v>
      </c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8"/>
      <c r="FZ11" s="66" t="s">
        <v>28</v>
      </c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8"/>
      <c r="ID11" s="66" t="s">
        <v>29</v>
      </c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8"/>
      <c r="JW11" s="66" t="s">
        <v>30</v>
      </c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8"/>
      <c r="LP11" s="66" t="s">
        <v>31</v>
      </c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8"/>
      <c r="NI11" s="5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1">
        <f>データ!U6</f>
        <v>498222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3"/>
      <c r="AU12" s="81">
        <f>データ!V6</f>
        <v>47021</v>
      </c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3"/>
      <c r="CN12" s="78" t="str">
        <f>データ!W6</f>
        <v>非該当</v>
      </c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80"/>
      <c r="EG12" s="78" t="str">
        <f>データ!X6</f>
        <v>非該当</v>
      </c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80"/>
      <c r="FZ12" s="78" t="str">
        <f>データ!Y6</f>
        <v>７：１</v>
      </c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80"/>
      <c r="ID12" s="81">
        <f>データ!AF6</f>
        <v>506</v>
      </c>
      <c r="IE12" s="82"/>
      <c r="IF12" s="82"/>
      <c r="IG12" s="82"/>
      <c r="IH12" s="82"/>
      <c r="II12" s="82"/>
      <c r="IJ12" s="82"/>
      <c r="IK12" s="82"/>
      <c r="IL12" s="82"/>
      <c r="IM12" s="82"/>
      <c r="IN12" s="82"/>
      <c r="IO12" s="82"/>
      <c r="IP12" s="82"/>
      <c r="IQ12" s="82"/>
      <c r="IR12" s="82"/>
      <c r="IS12" s="82"/>
      <c r="IT12" s="82"/>
      <c r="IU12" s="82"/>
      <c r="IV12" s="82"/>
      <c r="IW12" s="82"/>
      <c r="IX12" s="82"/>
      <c r="IY12" s="82"/>
      <c r="IZ12" s="82"/>
      <c r="JA12" s="82"/>
      <c r="JB12" s="82"/>
      <c r="JC12" s="82"/>
      <c r="JD12" s="82"/>
      <c r="JE12" s="82"/>
      <c r="JF12" s="82"/>
      <c r="JG12" s="82"/>
      <c r="JH12" s="82"/>
      <c r="JI12" s="82"/>
      <c r="JJ12" s="82"/>
      <c r="JK12" s="82"/>
      <c r="JL12" s="82"/>
      <c r="JM12" s="82"/>
      <c r="JN12" s="82"/>
      <c r="JO12" s="82"/>
      <c r="JP12" s="82"/>
      <c r="JQ12" s="82"/>
      <c r="JR12" s="82"/>
      <c r="JS12" s="82"/>
      <c r="JT12" s="82"/>
      <c r="JU12" s="82"/>
      <c r="JV12" s="83"/>
      <c r="JW12" s="81" t="str">
        <f>データ!AG6</f>
        <v>-</v>
      </c>
      <c r="JX12" s="82"/>
      <c r="JY12" s="82"/>
      <c r="JZ12" s="82"/>
      <c r="KA12" s="82"/>
      <c r="KB12" s="82"/>
      <c r="KC12" s="82"/>
      <c r="KD12" s="82"/>
      <c r="KE12" s="82"/>
      <c r="KF12" s="82"/>
      <c r="KG12" s="82"/>
      <c r="KH12" s="82"/>
      <c r="KI12" s="82"/>
      <c r="KJ12" s="82"/>
      <c r="KK12" s="82"/>
      <c r="KL12" s="82"/>
      <c r="KM12" s="82"/>
      <c r="KN12" s="82"/>
      <c r="KO12" s="82"/>
      <c r="KP12" s="82"/>
      <c r="KQ12" s="82"/>
      <c r="KR12" s="82"/>
      <c r="KS12" s="82"/>
      <c r="KT12" s="82"/>
      <c r="KU12" s="82"/>
      <c r="KV12" s="82"/>
      <c r="KW12" s="82"/>
      <c r="KX12" s="82"/>
      <c r="KY12" s="82"/>
      <c r="KZ12" s="82"/>
      <c r="LA12" s="82"/>
      <c r="LB12" s="82"/>
      <c r="LC12" s="82"/>
      <c r="LD12" s="82"/>
      <c r="LE12" s="82"/>
      <c r="LF12" s="82"/>
      <c r="LG12" s="82"/>
      <c r="LH12" s="82"/>
      <c r="LI12" s="82"/>
      <c r="LJ12" s="82"/>
      <c r="LK12" s="82"/>
      <c r="LL12" s="82"/>
      <c r="LM12" s="82"/>
      <c r="LN12" s="82"/>
      <c r="LO12" s="83"/>
      <c r="LP12" s="81">
        <f>データ!AH6</f>
        <v>506</v>
      </c>
      <c r="LQ12" s="82"/>
      <c r="LR12" s="82"/>
      <c r="LS12" s="82"/>
      <c r="LT12" s="82"/>
      <c r="LU12" s="82"/>
      <c r="LV12" s="82"/>
      <c r="LW12" s="82"/>
      <c r="LX12" s="82"/>
      <c r="LY12" s="82"/>
      <c r="LZ12" s="82"/>
      <c r="MA12" s="82"/>
      <c r="MB12" s="82"/>
      <c r="MC12" s="82"/>
      <c r="MD12" s="82"/>
      <c r="ME12" s="82"/>
      <c r="MF12" s="82"/>
      <c r="MG12" s="82"/>
      <c r="MH12" s="82"/>
      <c r="MI12" s="82"/>
      <c r="MJ12" s="82"/>
      <c r="MK12" s="82"/>
      <c r="ML12" s="82"/>
      <c r="MM12" s="82"/>
      <c r="MN12" s="82"/>
      <c r="MO12" s="82"/>
      <c r="MP12" s="82"/>
      <c r="MQ12" s="82"/>
      <c r="MR12" s="82"/>
      <c r="MS12" s="82"/>
      <c r="MT12" s="82"/>
      <c r="MU12" s="82"/>
      <c r="MV12" s="82"/>
      <c r="MW12" s="82"/>
      <c r="MX12" s="82"/>
      <c r="MY12" s="82"/>
      <c r="MZ12" s="82"/>
      <c r="NA12" s="82"/>
      <c r="NB12" s="82"/>
      <c r="NC12" s="82"/>
      <c r="ND12" s="82"/>
      <c r="NE12" s="82"/>
      <c r="NF12" s="82"/>
      <c r="NG12" s="82"/>
      <c r="NH12" s="83"/>
      <c r="NI12" s="5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98" t="s">
        <v>32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98"/>
      <c r="JB13" s="98"/>
      <c r="JC13" s="98"/>
      <c r="JD13" s="98"/>
      <c r="JE13" s="98"/>
      <c r="JF13" s="98"/>
      <c r="JG13" s="98"/>
      <c r="JH13" s="98"/>
      <c r="JI13" s="98"/>
      <c r="JJ13" s="98"/>
      <c r="JK13" s="98"/>
      <c r="JL13" s="98"/>
      <c r="JM13" s="98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  <c r="LC13" s="98"/>
      <c r="LD13" s="98"/>
      <c r="LE13" s="98"/>
      <c r="LF13" s="98"/>
      <c r="LG13" s="98"/>
      <c r="LH13" s="98"/>
      <c r="LI13" s="98"/>
      <c r="LJ13" s="98"/>
      <c r="LK13" s="98"/>
      <c r="LL13" s="98"/>
      <c r="LM13" s="98"/>
      <c r="LN13" s="98"/>
      <c r="LO13" s="98"/>
      <c r="LP13" s="98"/>
      <c r="LQ13" s="98"/>
      <c r="LR13" s="98"/>
      <c r="LS13" s="98"/>
      <c r="LT13" s="98"/>
      <c r="LU13" s="98"/>
      <c r="LV13" s="98"/>
      <c r="LW13" s="98"/>
      <c r="LX13" s="98"/>
      <c r="LY13" s="98"/>
      <c r="LZ13" s="98"/>
      <c r="MA13" s="98"/>
      <c r="MB13" s="98"/>
      <c r="MC13" s="98"/>
      <c r="MD13" s="98"/>
      <c r="ME13" s="98"/>
      <c r="MF13" s="98"/>
      <c r="MG13" s="98"/>
      <c r="MH13" s="98"/>
      <c r="MI13" s="98"/>
      <c r="MJ13" s="98"/>
      <c r="MK13" s="98"/>
      <c r="ML13" s="98"/>
      <c r="MM13" s="98"/>
      <c r="MN13" s="98"/>
      <c r="MO13" s="98"/>
      <c r="MP13" s="98"/>
      <c r="MQ13" s="98"/>
      <c r="MR13" s="98"/>
      <c r="MS13" s="98"/>
      <c r="MT13" s="98"/>
      <c r="MU13" s="98"/>
      <c r="MV13" s="98"/>
      <c r="MW13" s="98"/>
      <c r="MX13" s="98"/>
      <c r="MY13" s="98"/>
      <c r="MZ13" s="98"/>
      <c r="NA13" s="98"/>
      <c r="NB13" s="98"/>
      <c r="NC13" s="98"/>
      <c r="ND13" s="98"/>
      <c r="NE13" s="98"/>
      <c r="NF13" s="98"/>
      <c r="NG13" s="98"/>
      <c r="NH13" s="98"/>
      <c r="NI13" s="5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</row>
    <row r="14" spans="1:388" ht="17.25" customHeight="1">
      <c r="A14" s="2"/>
      <c r="B14" s="98" t="s">
        <v>33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5"/>
      <c r="NJ14" s="99" t="s">
        <v>34</v>
      </c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99"/>
      <c r="NK15" s="99"/>
      <c r="NL15" s="99"/>
      <c r="NM15" s="99"/>
      <c r="NN15" s="99"/>
      <c r="NO15" s="99"/>
      <c r="NP15" s="99"/>
      <c r="NQ15" s="99"/>
      <c r="NR15" s="99"/>
      <c r="NS15" s="99"/>
      <c r="NT15" s="99"/>
      <c r="NU15" s="99"/>
      <c r="NV15" s="99"/>
      <c r="NW15" s="99"/>
      <c r="NX15" s="99"/>
    </row>
    <row r="16" spans="1:388" ht="13.5" customHeight="1">
      <c r="A16" s="7"/>
      <c r="B16" s="8"/>
      <c r="C16" s="9"/>
      <c r="D16" s="9"/>
      <c r="E16" s="9"/>
      <c r="F16" s="100" t="s">
        <v>35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9"/>
      <c r="NF16" s="9"/>
      <c r="NG16" s="9"/>
      <c r="NH16" s="10"/>
      <c r="NI16" s="2"/>
      <c r="NJ16" s="102" t="s">
        <v>36</v>
      </c>
      <c r="NK16" s="103"/>
      <c r="NL16" s="103"/>
      <c r="NM16" s="103"/>
      <c r="NN16" s="104"/>
      <c r="NO16" s="105" t="s">
        <v>37</v>
      </c>
      <c r="NP16" s="106"/>
      <c r="NQ16" s="106"/>
      <c r="NR16" s="106"/>
      <c r="NS16" s="107"/>
      <c r="NT16" s="105" t="s">
        <v>38</v>
      </c>
      <c r="NU16" s="106"/>
      <c r="NV16" s="106"/>
      <c r="NW16" s="106"/>
      <c r="NX16" s="107"/>
    </row>
    <row r="17" spans="1:393" ht="13.5" customHeight="1">
      <c r="A17" s="2"/>
      <c r="B17" s="11"/>
      <c r="C17" s="12"/>
      <c r="D17" s="12"/>
      <c r="E17" s="12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2"/>
      <c r="NF17" s="12"/>
      <c r="NG17" s="12"/>
      <c r="NH17" s="13"/>
      <c r="NI17" s="2"/>
      <c r="NJ17" s="111" t="s">
        <v>39</v>
      </c>
      <c r="NK17" s="112"/>
      <c r="NL17" s="112"/>
      <c r="NM17" s="112"/>
      <c r="NN17" s="113"/>
      <c r="NO17" s="108"/>
      <c r="NP17" s="109"/>
      <c r="NQ17" s="109"/>
      <c r="NR17" s="109"/>
      <c r="NS17" s="110"/>
      <c r="NT17" s="108"/>
      <c r="NU17" s="109"/>
      <c r="NV17" s="109"/>
      <c r="NW17" s="109"/>
      <c r="NX17" s="110"/>
    </row>
    <row r="18" spans="1:393" ht="13.5" customHeight="1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90" t="s">
        <v>40</v>
      </c>
      <c r="NK18" s="91"/>
      <c r="NL18" s="91"/>
      <c r="NM18" s="94" t="s">
        <v>41</v>
      </c>
      <c r="NN18" s="95"/>
      <c r="NO18" s="90" t="s">
        <v>40</v>
      </c>
      <c r="NP18" s="91"/>
      <c r="NQ18" s="91"/>
      <c r="NR18" s="94" t="s">
        <v>41</v>
      </c>
      <c r="NS18" s="95"/>
      <c r="NT18" s="90" t="s">
        <v>40</v>
      </c>
      <c r="NU18" s="91"/>
      <c r="NV18" s="91"/>
      <c r="NW18" s="94" t="s">
        <v>41</v>
      </c>
      <c r="NX18" s="95"/>
      <c r="OC18" s="2" t="s">
        <v>42</v>
      </c>
    </row>
    <row r="19" spans="1:393" ht="13.5" customHeight="1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92"/>
      <c r="NK19" s="93"/>
      <c r="NL19" s="93"/>
      <c r="NM19" s="96"/>
      <c r="NN19" s="97"/>
      <c r="NO19" s="92"/>
      <c r="NP19" s="93"/>
      <c r="NQ19" s="93"/>
      <c r="NR19" s="96"/>
      <c r="NS19" s="97"/>
      <c r="NT19" s="92"/>
      <c r="NU19" s="93"/>
      <c r="NV19" s="93"/>
      <c r="NW19" s="96"/>
      <c r="NX19" s="97"/>
      <c r="OC19" s="16" t="s">
        <v>43</v>
      </c>
    </row>
    <row r="20" spans="1:393" ht="13.5" customHeight="1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99" t="s">
        <v>44</v>
      </c>
      <c r="NK20" s="99"/>
      <c r="NL20" s="99"/>
      <c r="NM20" s="99"/>
      <c r="NN20" s="99"/>
      <c r="NO20" s="99"/>
      <c r="NP20" s="99"/>
      <c r="NQ20" s="99"/>
      <c r="NR20" s="99"/>
      <c r="NS20" s="99"/>
      <c r="NT20" s="99"/>
      <c r="NU20" s="99"/>
      <c r="NV20" s="99"/>
      <c r="NW20" s="99"/>
      <c r="NX20" s="99"/>
      <c r="OC20" s="16" t="s">
        <v>45</v>
      </c>
    </row>
    <row r="21" spans="1:393" ht="13.5" customHeight="1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114"/>
      <c r="NK21" s="114"/>
      <c r="NL21" s="114"/>
      <c r="NM21" s="114"/>
      <c r="NN21" s="114"/>
      <c r="NO21" s="114"/>
      <c r="NP21" s="114"/>
      <c r="NQ21" s="114"/>
      <c r="NR21" s="114"/>
      <c r="NS21" s="114"/>
      <c r="NT21" s="114"/>
      <c r="NU21" s="114"/>
      <c r="NV21" s="114"/>
      <c r="NW21" s="114"/>
      <c r="NX21" s="114"/>
      <c r="OC21" s="16" t="s">
        <v>46</v>
      </c>
    </row>
    <row r="22" spans="1:393" ht="13.5" customHeight="1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115" t="s">
        <v>186</v>
      </c>
      <c r="NK22" s="116"/>
      <c r="NL22" s="116"/>
      <c r="NM22" s="116"/>
      <c r="NN22" s="116"/>
      <c r="NO22" s="116"/>
      <c r="NP22" s="116"/>
      <c r="NQ22" s="116"/>
      <c r="NR22" s="116"/>
      <c r="NS22" s="116"/>
      <c r="NT22" s="116"/>
      <c r="NU22" s="116"/>
      <c r="NV22" s="116"/>
      <c r="NW22" s="116"/>
      <c r="NX22" s="117"/>
      <c r="OC22" s="16" t="s">
        <v>47</v>
      </c>
    </row>
    <row r="23" spans="1:393" ht="13.5" customHeight="1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118"/>
      <c r="NK23" s="119"/>
      <c r="NL23" s="119"/>
      <c r="NM23" s="119"/>
      <c r="NN23" s="119"/>
      <c r="NO23" s="119"/>
      <c r="NP23" s="119"/>
      <c r="NQ23" s="119"/>
      <c r="NR23" s="119"/>
      <c r="NS23" s="119"/>
      <c r="NT23" s="119"/>
      <c r="NU23" s="119"/>
      <c r="NV23" s="119"/>
      <c r="NW23" s="119"/>
      <c r="NX23" s="120"/>
      <c r="OC23" s="16" t="s">
        <v>48</v>
      </c>
    </row>
    <row r="24" spans="1:393" ht="13.5" customHeight="1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118"/>
      <c r="NK24" s="119"/>
      <c r="NL24" s="119"/>
      <c r="NM24" s="119"/>
      <c r="NN24" s="119"/>
      <c r="NO24" s="119"/>
      <c r="NP24" s="119"/>
      <c r="NQ24" s="119"/>
      <c r="NR24" s="119"/>
      <c r="NS24" s="119"/>
      <c r="NT24" s="119"/>
      <c r="NU24" s="119"/>
      <c r="NV24" s="119"/>
      <c r="NW24" s="119"/>
      <c r="NX24" s="120"/>
      <c r="OC24" s="16" t="s">
        <v>49</v>
      </c>
    </row>
    <row r="25" spans="1:393" ht="13.5" customHeight="1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118"/>
      <c r="NK25" s="119"/>
      <c r="NL25" s="119"/>
      <c r="NM25" s="119"/>
      <c r="NN25" s="119"/>
      <c r="NO25" s="119"/>
      <c r="NP25" s="119"/>
      <c r="NQ25" s="119"/>
      <c r="NR25" s="119"/>
      <c r="NS25" s="119"/>
      <c r="NT25" s="119"/>
      <c r="NU25" s="119"/>
      <c r="NV25" s="119"/>
      <c r="NW25" s="119"/>
      <c r="NX25" s="120"/>
      <c r="OC25" s="16" t="s">
        <v>50</v>
      </c>
    </row>
    <row r="26" spans="1:393" ht="13.5" customHeight="1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118"/>
      <c r="NK26" s="119"/>
      <c r="NL26" s="119"/>
      <c r="NM26" s="119"/>
      <c r="NN26" s="119"/>
      <c r="NO26" s="119"/>
      <c r="NP26" s="119"/>
      <c r="NQ26" s="119"/>
      <c r="NR26" s="119"/>
      <c r="NS26" s="119"/>
      <c r="NT26" s="119"/>
      <c r="NU26" s="119"/>
      <c r="NV26" s="119"/>
      <c r="NW26" s="119"/>
      <c r="NX26" s="120"/>
      <c r="OC26" s="16" t="s">
        <v>51</v>
      </c>
    </row>
    <row r="27" spans="1:393" ht="13.5" customHeight="1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118"/>
      <c r="NK27" s="119"/>
      <c r="NL27" s="119"/>
      <c r="NM27" s="119"/>
      <c r="NN27" s="119"/>
      <c r="NO27" s="119"/>
      <c r="NP27" s="119"/>
      <c r="NQ27" s="119"/>
      <c r="NR27" s="119"/>
      <c r="NS27" s="119"/>
      <c r="NT27" s="119"/>
      <c r="NU27" s="119"/>
      <c r="NV27" s="119"/>
      <c r="NW27" s="119"/>
      <c r="NX27" s="120"/>
      <c r="OC27" s="16" t="s">
        <v>52</v>
      </c>
    </row>
    <row r="28" spans="1:393" ht="13.5" customHeight="1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118"/>
      <c r="NK28" s="119"/>
      <c r="NL28" s="119"/>
      <c r="NM28" s="119"/>
      <c r="NN28" s="119"/>
      <c r="NO28" s="119"/>
      <c r="NP28" s="119"/>
      <c r="NQ28" s="119"/>
      <c r="NR28" s="119"/>
      <c r="NS28" s="119"/>
      <c r="NT28" s="119"/>
      <c r="NU28" s="119"/>
      <c r="NV28" s="119"/>
      <c r="NW28" s="119"/>
      <c r="NX28" s="120"/>
      <c r="OC28" s="16" t="s">
        <v>53</v>
      </c>
    </row>
    <row r="29" spans="1:393" ht="13.5" customHeight="1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118"/>
      <c r="NK29" s="119"/>
      <c r="NL29" s="119"/>
      <c r="NM29" s="119"/>
      <c r="NN29" s="119"/>
      <c r="NO29" s="119"/>
      <c r="NP29" s="119"/>
      <c r="NQ29" s="119"/>
      <c r="NR29" s="119"/>
      <c r="NS29" s="119"/>
      <c r="NT29" s="119"/>
      <c r="NU29" s="119"/>
      <c r="NV29" s="119"/>
      <c r="NW29" s="119"/>
      <c r="NX29" s="120"/>
      <c r="OC29" s="16" t="s">
        <v>54</v>
      </c>
    </row>
    <row r="30" spans="1:393" ht="13.5" customHeight="1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118"/>
      <c r="NK30" s="119"/>
      <c r="NL30" s="119"/>
      <c r="NM30" s="119"/>
      <c r="NN30" s="119"/>
      <c r="NO30" s="119"/>
      <c r="NP30" s="119"/>
      <c r="NQ30" s="119"/>
      <c r="NR30" s="119"/>
      <c r="NS30" s="119"/>
      <c r="NT30" s="119"/>
      <c r="NU30" s="119"/>
      <c r="NV30" s="119"/>
      <c r="NW30" s="119"/>
      <c r="NX30" s="120"/>
      <c r="OC30" s="16" t="s">
        <v>55</v>
      </c>
    </row>
    <row r="31" spans="1:393" ht="13.5" customHeight="1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118"/>
      <c r="NK31" s="119"/>
      <c r="NL31" s="119"/>
      <c r="NM31" s="119"/>
      <c r="NN31" s="119"/>
      <c r="NO31" s="119"/>
      <c r="NP31" s="119"/>
      <c r="NQ31" s="119"/>
      <c r="NR31" s="119"/>
      <c r="NS31" s="119"/>
      <c r="NT31" s="119"/>
      <c r="NU31" s="119"/>
      <c r="NV31" s="119"/>
      <c r="NW31" s="119"/>
      <c r="NX31" s="120"/>
      <c r="OC31" s="16" t="s">
        <v>56</v>
      </c>
    </row>
    <row r="32" spans="1:393" ht="13.5" customHeight="1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124" t="str">
        <f>データ!$B$11</f>
        <v>R01</v>
      </c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6"/>
      <c r="AE32" s="124" t="str">
        <f>データ!$C$11</f>
        <v>R02</v>
      </c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6"/>
      <c r="AT32" s="124" t="str">
        <f>データ!$D$11</f>
        <v>R03</v>
      </c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6"/>
      <c r="BI32" s="124" t="str">
        <f>データ!$E$11</f>
        <v>R04</v>
      </c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6"/>
      <c r="BX32" s="124" t="str">
        <f>データ!$F$11</f>
        <v>R05</v>
      </c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6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124" t="str">
        <f>データ!$B$11</f>
        <v>R01</v>
      </c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6"/>
      <c r="DS32" s="124" t="str">
        <f>データ!$C$11</f>
        <v>R02</v>
      </c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6"/>
      <c r="EH32" s="124" t="str">
        <f>データ!$D$11</f>
        <v>R03</v>
      </c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6"/>
      <c r="EW32" s="124" t="str">
        <f>データ!$E$11</f>
        <v>R04</v>
      </c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6"/>
      <c r="FL32" s="124" t="str">
        <f>データ!$F$11</f>
        <v>R05</v>
      </c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6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124" t="str">
        <f>データ!$B$11</f>
        <v>R01</v>
      </c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6"/>
      <c r="HG32" s="124" t="str">
        <f>データ!$C$11</f>
        <v>R02</v>
      </c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6"/>
      <c r="HV32" s="124" t="str">
        <f>データ!$D$11</f>
        <v>R03</v>
      </c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  <c r="II32" s="125"/>
      <c r="IJ32" s="126"/>
      <c r="IK32" s="124" t="str">
        <f>データ!$E$11</f>
        <v>R04</v>
      </c>
      <c r="IL32" s="125"/>
      <c r="IM32" s="125"/>
      <c r="IN32" s="125"/>
      <c r="IO32" s="125"/>
      <c r="IP32" s="125"/>
      <c r="IQ32" s="125"/>
      <c r="IR32" s="125"/>
      <c r="IS32" s="125"/>
      <c r="IT32" s="125"/>
      <c r="IU32" s="125"/>
      <c r="IV32" s="125"/>
      <c r="IW32" s="125"/>
      <c r="IX32" s="125"/>
      <c r="IY32" s="126"/>
      <c r="IZ32" s="124" t="str">
        <f>データ!$F$11</f>
        <v>R05</v>
      </c>
      <c r="JA32" s="125"/>
      <c r="JB32" s="125"/>
      <c r="JC32" s="125"/>
      <c r="JD32" s="125"/>
      <c r="JE32" s="125"/>
      <c r="JF32" s="125"/>
      <c r="JG32" s="125"/>
      <c r="JH32" s="125"/>
      <c r="JI32" s="125"/>
      <c r="JJ32" s="125"/>
      <c r="JK32" s="125"/>
      <c r="JL32" s="125"/>
      <c r="JM32" s="125"/>
      <c r="JN32" s="126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124" t="str">
        <f>データ!$B$11</f>
        <v>R01</v>
      </c>
      <c r="KG32" s="125"/>
      <c r="KH32" s="125"/>
      <c r="KI32" s="125"/>
      <c r="KJ32" s="125"/>
      <c r="KK32" s="125"/>
      <c r="KL32" s="125"/>
      <c r="KM32" s="125"/>
      <c r="KN32" s="125"/>
      <c r="KO32" s="125"/>
      <c r="KP32" s="125"/>
      <c r="KQ32" s="125"/>
      <c r="KR32" s="125"/>
      <c r="KS32" s="125"/>
      <c r="KT32" s="126"/>
      <c r="KU32" s="124" t="str">
        <f>データ!$C$11</f>
        <v>R02</v>
      </c>
      <c r="KV32" s="125"/>
      <c r="KW32" s="125"/>
      <c r="KX32" s="125"/>
      <c r="KY32" s="125"/>
      <c r="KZ32" s="125"/>
      <c r="LA32" s="125"/>
      <c r="LB32" s="125"/>
      <c r="LC32" s="125"/>
      <c r="LD32" s="125"/>
      <c r="LE32" s="125"/>
      <c r="LF32" s="125"/>
      <c r="LG32" s="125"/>
      <c r="LH32" s="125"/>
      <c r="LI32" s="126"/>
      <c r="LJ32" s="124" t="str">
        <f>データ!$D$11</f>
        <v>R03</v>
      </c>
      <c r="LK32" s="125"/>
      <c r="LL32" s="125"/>
      <c r="LM32" s="125"/>
      <c r="LN32" s="125"/>
      <c r="LO32" s="125"/>
      <c r="LP32" s="125"/>
      <c r="LQ32" s="125"/>
      <c r="LR32" s="125"/>
      <c r="LS32" s="125"/>
      <c r="LT32" s="125"/>
      <c r="LU32" s="125"/>
      <c r="LV32" s="125"/>
      <c r="LW32" s="125"/>
      <c r="LX32" s="126"/>
      <c r="LY32" s="124" t="str">
        <f>データ!$E$11</f>
        <v>R04</v>
      </c>
      <c r="LZ32" s="125"/>
      <c r="MA32" s="125"/>
      <c r="MB32" s="125"/>
      <c r="MC32" s="125"/>
      <c r="MD32" s="125"/>
      <c r="ME32" s="125"/>
      <c r="MF32" s="125"/>
      <c r="MG32" s="125"/>
      <c r="MH32" s="125"/>
      <c r="MI32" s="125"/>
      <c r="MJ32" s="125"/>
      <c r="MK32" s="125"/>
      <c r="ML32" s="125"/>
      <c r="MM32" s="126"/>
      <c r="MN32" s="124" t="str">
        <f>データ!$F$11</f>
        <v>R05</v>
      </c>
      <c r="MO32" s="125"/>
      <c r="MP32" s="125"/>
      <c r="MQ32" s="125"/>
      <c r="MR32" s="125"/>
      <c r="MS32" s="125"/>
      <c r="MT32" s="125"/>
      <c r="MU32" s="125"/>
      <c r="MV32" s="125"/>
      <c r="MW32" s="125"/>
      <c r="MX32" s="125"/>
      <c r="MY32" s="125"/>
      <c r="MZ32" s="125"/>
      <c r="NA32" s="125"/>
      <c r="NB32" s="126"/>
      <c r="ND32" s="2"/>
      <c r="NE32" s="2"/>
      <c r="NF32" s="2"/>
      <c r="NG32" s="2"/>
      <c r="NH32" s="15"/>
      <c r="NI32" s="2"/>
      <c r="NJ32" s="118"/>
      <c r="NK32" s="119"/>
      <c r="NL32" s="119"/>
      <c r="NM32" s="119"/>
      <c r="NN32" s="119"/>
      <c r="NO32" s="119"/>
      <c r="NP32" s="119"/>
      <c r="NQ32" s="119"/>
      <c r="NR32" s="119"/>
      <c r="NS32" s="119"/>
      <c r="NT32" s="119"/>
      <c r="NU32" s="119"/>
      <c r="NV32" s="119"/>
      <c r="NW32" s="119"/>
      <c r="NX32" s="120"/>
      <c r="OC32" s="16" t="s">
        <v>57</v>
      </c>
    </row>
    <row r="33" spans="1:393" ht="13.5" customHeight="1">
      <c r="A33" s="2"/>
      <c r="B33" s="14"/>
      <c r="D33" s="2"/>
      <c r="E33" s="2"/>
      <c r="F33" s="2"/>
      <c r="G33" s="127" t="s">
        <v>58</v>
      </c>
      <c r="H33" s="127"/>
      <c r="I33" s="127"/>
      <c r="J33" s="127"/>
      <c r="K33" s="127"/>
      <c r="L33" s="127"/>
      <c r="M33" s="127"/>
      <c r="N33" s="127"/>
      <c r="O33" s="127"/>
      <c r="P33" s="128">
        <f>データ!AI7</f>
        <v>91</v>
      </c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30"/>
      <c r="AE33" s="128">
        <f>データ!AJ7</f>
        <v>97.5</v>
      </c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30"/>
      <c r="AT33" s="128">
        <f>データ!AK7</f>
        <v>101</v>
      </c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30"/>
      <c r="BI33" s="128">
        <f>データ!AL7</f>
        <v>96.9</v>
      </c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30"/>
      <c r="BX33" s="128">
        <f>データ!AM7</f>
        <v>86.4</v>
      </c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30"/>
      <c r="CO33" s="2"/>
      <c r="CP33" s="2"/>
      <c r="CQ33" s="2"/>
      <c r="CR33" s="2"/>
      <c r="CS33" s="2"/>
      <c r="CT33" s="2"/>
      <c r="CU33" s="127" t="s">
        <v>58</v>
      </c>
      <c r="CV33" s="127"/>
      <c r="CW33" s="127"/>
      <c r="CX33" s="127"/>
      <c r="CY33" s="127"/>
      <c r="CZ33" s="127"/>
      <c r="DA33" s="127"/>
      <c r="DB33" s="127"/>
      <c r="DC33" s="127"/>
      <c r="DD33" s="128">
        <f>データ!AT7</f>
        <v>86.8</v>
      </c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30"/>
      <c r="DS33" s="128">
        <f>データ!AU7</f>
        <v>78.400000000000006</v>
      </c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30"/>
      <c r="EH33" s="128">
        <f>データ!AV7</f>
        <v>83.5</v>
      </c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30"/>
      <c r="EW33" s="128">
        <f>データ!AW7</f>
        <v>84.5</v>
      </c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30"/>
      <c r="FL33" s="128">
        <f>データ!AX7</f>
        <v>85.3</v>
      </c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30"/>
      <c r="GA33" s="2"/>
      <c r="GB33" s="2"/>
      <c r="GC33" s="2"/>
      <c r="GD33" s="2"/>
      <c r="GE33" s="2"/>
      <c r="GF33" s="2"/>
      <c r="GG33" s="2"/>
      <c r="GH33" s="2"/>
      <c r="GI33" s="127" t="s">
        <v>58</v>
      </c>
      <c r="GJ33" s="127"/>
      <c r="GK33" s="127"/>
      <c r="GL33" s="127"/>
      <c r="GM33" s="127"/>
      <c r="GN33" s="127"/>
      <c r="GO33" s="127"/>
      <c r="GP33" s="127"/>
      <c r="GQ33" s="127"/>
      <c r="GR33" s="128">
        <f>データ!BE7</f>
        <v>85.6</v>
      </c>
      <c r="GS33" s="129"/>
      <c r="GT33" s="129"/>
      <c r="GU33" s="129"/>
      <c r="GV33" s="129"/>
      <c r="GW33" s="129"/>
      <c r="GX33" s="129"/>
      <c r="GY33" s="129"/>
      <c r="GZ33" s="129"/>
      <c r="HA33" s="129"/>
      <c r="HB33" s="129"/>
      <c r="HC33" s="129"/>
      <c r="HD33" s="129"/>
      <c r="HE33" s="129"/>
      <c r="HF33" s="130"/>
      <c r="HG33" s="128">
        <f>データ!BF7</f>
        <v>77.3</v>
      </c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29"/>
      <c r="HT33" s="129"/>
      <c r="HU33" s="130"/>
      <c r="HV33" s="128">
        <f>データ!BG7</f>
        <v>82.4</v>
      </c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30"/>
      <c r="IK33" s="128">
        <f>データ!BH7</f>
        <v>83.3</v>
      </c>
      <c r="IL33" s="129"/>
      <c r="IM33" s="129"/>
      <c r="IN33" s="129"/>
      <c r="IO33" s="129"/>
      <c r="IP33" s="129"/>
      <c r="IQ33" s="129"/>
      <c r="IR33" s="129"/>
      <c r="IS33" s="129"/>
      <c r="IT33" s="129"/>
      <c r="IU33" s="129"/>
      <c r="IV33" s="129"/>
      <c r="IW33" s="129"/>
      <c r="IX33" s="129"/>
      <c r="IY33" s="130"/>
      <c r="IZ33" s="128">
        <f>データ!BI7</f>
        <v>84.3</v>
      </c>
      <c r="JA33" s="129"/>
      <c r="JB33" s="129"/>
      <c r="JC33" s="129"/>
      <c r="JD33" s="129"/>
      <c r="JE33" s="129"/>
      <c r="JF33" s="129"/>
      <c r="JG33" s="129"/>
      <c r="JH33" s="129"/>
      <c r="JI33" s="129"/>
      <c r="JJ33" s="129"/>
      <c r="JK33" s="129"/>
      <c r="JL33" s="129"/>
      <c r="JM33" s="129"/>
      <c r="JN33" s="130"/>
      <c r="JO33" s="2"/>
      <c r="JP33" s="2"/>
      <c r="JQ33" s="2"/>
      <c r="JR33" s="2"/>
      <c r="JS33" s="2"/>
      <c r="JT33" s="2"/>
      <c r="JU33" s="2"/>
      <c r="JV33" s="2"/>
      <c r="JW33" s="127" t="s">
        <v>58</v>
      </c>
      <c r="JX33" s="127"/>
      <c r="JY33" s="127"/>
      <c r="JZ33" s="127"/>
      <c r="KA33" s="127"/>
      <c r="KB33" s="127"/>
      <c r="KC33" s="127"/>
      <c r="KD33" s="127"/>
      <c r="KE33" s="127"/>
      <c r="KF33" s="128">
        <f>データ!BP7</f>
        <v>82.1</v>
      </c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30"/>
      <c r="KU33" s="128">
        <f>データ!BQ7</f>
        <v>68.400000000000006</v>
      </c>
      <c r="KV33" s="129"/>
      <c r="KW33" s="129"/>
      <c r="KX33" s="129"/>
      <c r="KY33" s="129"/>
      <c r="KZ33" s="129"/>
      <c r="LA33" s="129"/>
      <c r="LB33" s="129"/>
      <c r="LC33" s="129"/>
      <c r="LD33" s="129"/>
      <c r="LE33" s="129"/>
      <c r="LF33" s="129"/>
      <c r="LG33" s="129"/>
      <c r="LH33" s="129"/>
      <c r="LI33" s="130"/>
      <c r="LJ33" s="128">
        <f>データ!BR7</f>
        <v>68.8</v>
      </c>
      <c r="LK33" s="129"/>
      <c r="LL33" s="129"/>
      <c r="LM33" s="129"/>
      <c r="LN33" s="129"/>
      <c r="LO33" s="129"/>
      <c r="LP33" s="129"/>
      <c r="LQ33" s="129"/>
      <c r="LR33" s="129"/>
      <c r="LS33" s="129"/>
      <c r="LT33" s="129"/>
      <c r="LU33" s="129"/>
      <c r="LV33" s="129"/>
      <c r="LW33" s="129"/>
      <c r="LX33" s="130"/>
      <c r="LY33" s="128">
        <f>データ!BS7</f>
        <v>70.599999999999994</v>
      </c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30"/>
      <c r="MN33" s="128">
        <f>データ!BT7</f>
        <v>76.099999999999994</v>
      </c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30"/>
      <c r="ND33" s="2"/>
      <c r="NE33" s="2"/>
      <c r="NF33" s="2"/>
      <c r="NG33" s="2"/>
      <c r="NH33" s="15"/>
      <c r="NI33" s="2"/>
      <c r="NJ33" s="118"/>
      <c r="NK33" s="119"/>
      <c r="NL33" s="119"/>
      <c r="NM33" s="119"/>
      <c r="NN33" s="119"/>
      <c r="NO33" s="119"/>
      <c r="NP33" s="119"/>
      <c r="NQ33" s="119"/>
      <c r="NR33" s="119"/>
      <c r="NS33" s="119"/>
      <c r="NT33" s="119"/>
      <c r="NU33" s="119"/>
      <c r="NV33" s="119"/>
      <c r="NW33" s="119"/>
      <c r="NX33" s="120"/>
      <c r="OC33" s="16" t="s">
        <v>59</v>
      </c>
    </row>
    <row r="34" spans="1:393" ht="13.5" customHeight="1">
      <c r="A34" s="2"/>
      <c r="B34" s="14"/>
      <c r="D34" s="2"/>
      <c r="E34" s="2"/>
      <c r="F34" s="2"/>
      <c r="G34" s="127" t="s">
        <v>60</v>
      </c>
      <c r="H34" s="127"/>
      <c r="I34" s="127"/>
      <c r="J34" s="127"/>
      <c r="K34" s="127"/>
      <c r="L34" s="127"/>
      <c r="M34" s="127"/>
      <c r="N34" s="127"/>
      <c r="O34" s="127"/>
      <c r="P34" s="128">
        <f>データ!AN7</f>
        <v>99.2</v>
      </c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30"/>
      <c r="AE34" s="128">
        <f>データ!AO7</f>
        <v>102.9</v>
      </c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30"/>
      <c r="AT34" s="128">
        <f>データ!AP7</f>
        <v>106.1</v>
      </c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30"/>
      <c r="BI34" s="128">
        <f>データ!AQ7</f>
        <v>102.9</v>
      </c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30"/>
      <c r="BX34" s="128">
        <f>データ!AR7</f>
        <v>97.4</v>
      </c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30"/>
      <c r="CO34" s="2"/>
      <c r="CP34" s="2"/>
      <c r="CQ34" s="2"/>
      <c r="CR34" s="2"/>
      <c r="CS34" s="2"/>
      <c r="CT34" s="2"/>
      <c r="CU34" s="127" t="s">
        <v>60</v>
      </c>
      <c r="CV34" s="127"/>
      <c r="CW34" s="127"/>
      <c r="CX34" s="127"/>
      <c r="CY34" s="127"/>
      <c r="CZ34" s="127"/>
      <c r="DA34" s="127"/>
      <c r="DB34" s="127"/>
      <c r="DC34" s="127"/>
      <c r="DD34" s="128">
        <f>データ!AY7</f>
        <v>93.7</v>
      </c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30"/>
      <c r="DS34" s="128">
        <f>データ!AZ7</f>
        <v>88.7</v>
      </c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30"/>
      <c r="EH34" s="128">
        <f>データ!BA7</f>
        <v>90.6</v>
      </c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30"/>
      <c r="EW34" s="128">
        <f>データ!BB7</f>
        <v>90.6</v>
      </c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30"/>
      <c r="FL34" s="128">
        <f>データ!BC7</f>
        <v>91.5</v>
      </c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30"/>
      <c r="GA34" s="2"/>
      <c r="GB34" s="2"/>
      <c r="GC34" s="2"/>
      <c r="GD34" s="2"/>
      <c r="GE34" s="2"/>
      <c r="GF34" s="2"/>
      <c r="GG34" s="2"/>
      <c r="GH34" s="2"/>
      <c r="GI34" s="127" t="s">
        <v>60</v>
      </c>
      <c r="GJ34" s="127"/>
      <c r="GK34" s="127"/>
      <c r="GL34" s="127"/>
      <c r="GM34" s="127"/>
      <c r="GN34" s="127"/>
      <c r="GO34" s="127"/>
      <c r="GP34" s="127"/>
      <c r="GQ34" s="127"/>
      <c r="GR34" s="128">
        <f>データ!BJ7</f>
        <v>91.6</v>
      </c>
      <c r="GS34" s="129"/>
      <c r="GT34" s="129"/>
      <c r="GU34" s="129"/>
      <c r="GV34" s="129"/>
      <c r="GW34" s="129"/>
      <c r="GX34" s="129"/>
      <c r="GY34" s="129"/>
      <c r="GZ34" s="129"/>
      <c r="HA34" s="129"/>
      <c r="HB34" s="129"/>
      <c r="HC34" s="129"/>
      <c r="HD34" s="129"/>
      <c r="HE34" s="129"/>
      <c r="HF34" s="130"/>
      <c r="HG34" s="128">
        <f>データ!BK7</f>
        <v>86.5</v>
      </c>
      <c r="HH34" s="129"/>
      <c r="HI34" s="129"/>
      <c r="HJ34" s="129"/>
      <c r="HK34" s="129"/>
      <c r="HL34" s="129"/>
      <c r="HM34" s="129"/>
      <c r="HN34" s="129"/>
      <c r="HO34" s="129"/>
      <c r="HP34" s="129"/>
      <c r="HQ34" s="129"/>
      <c r="HR34" s="129"/>
      <c r="HS34" s="129"/>
      <c r="HT34" s="129"/>
      <c r="HU34" s="130"/>
      <c r="HV34" s="128">
        <f>データ!BL7</f>
        <v>88.6</v>
      </c>
      <c r="HW34" s="129"/>
      <c r="HX34" s="129"/>
      <c r="HY34" s="129"/>
      <c r="HZ34" s="129"/>
      <c r="IA34" s="129"/>
      <c r="IB34" s="129"/>
      <c r="IC34" s="129"/>
      <c r="ID34" s="129"/>
      <c r="IE34" s="129"/>
      <c r="IF34" s="129"/>
      <c r="IG34" s="129"/>
      <c r="IH34" s="129"/>
      <c r="II34" s="129"/>
      <c r="IJ34" s="130"/>
      <c r="IK34" s="128">
        <f>データ!BM7</f>
        <v>88.6</v>
      </c>
      <c r="IL34" s="129"/>
      <c r="IM34" s="129"/>
      <c r="IN34" s="129"/>
      <c r="IO34" s="129"/>
      <c r="IP34" s="129"/>
      <c r="IQ34" s="129"/>
      <c r="IR34" s="129"/>
      <c r="IS34" s="129"/>
      <c r="IT34" s="129"/>
      <c r="IU34" s="129"/>
      <c r="IV34" s="129"/>
      <c r="IW34" s="129"/>
      <c r="IX34" s="129"/>
      <c r="IY34" s="130"/>
      <c r="IZ34" s="128">
        <f>データ!BN7</f>
        <v>89.5</v>
      </c>
      <c r="JA34" s="129"/>
      <c r="JB34" s="129"/>
      <c r="JC34" s="129"/>
      <c r="JD34" s="129"/>
      <c r="JE34" s="129"/>
      <c r="JF34" s="129"/>
      <c r="JG34" s="129"/>
      <c r="JH34" s="129"/>
      <c r="JI34" s="129"/>
      <c r="JJ34" s="129"/>
      <c r="JK34" s="129"/>
      <c r="JL34" s="129"/>
      <c r="JM34" s="129"/>
      <c r="JN34" s="130"/>
      <c r="JO34" s="2"/>
      <c r="JP34" s="2"/>
      <c r="JQ34" s="2"/>
      <c r="JR34" s="2"/>
      <c r="JS34" s="2"/>
      <c r="JT34" s="2"/>
      <c r="JU34" s="2"/>
      <c r="JV34" s="2"/>
      <c r="JW34" s="127" t="s">
        <v>60</v>
      </c>
      <c r="JX34" s="127"/>
      <c r="JY34" s="127"/>
      <c r="JZ34" s="127"/>
      <c r="KA34" s="127"/>
      <c r="KB34" s="127"/>
      <c r="KC34" s="127"/>
      <c r="KD34" s="127"/>
      <c r="KE34" s="127"/>
      <c r="KF34" s="128">
        <f>データ!BU7</f>
        <v>79.8</v>
      </c>
      <c r="KG34" s="129"/>
      <c r="KH34" s="129"/>
      <c r="KI34" s="129"/>
      <c r="KJ34" s="129"/>
      <c r="KK34" s="129"/>
      <c r="KL34" s="129"/>
      <c r="KM34" s="129"/>
      <c r="KN34" s="129"/>
      <c r="KO34" s="129"/>
      <c r="KP34" s="129"/>
      <c r="KQ34" s="129"/>
      <c r="KR34" s="129"/>
      <c r="KS34" s="129"/>
      <c r="KT34" s="130"/>
      <c r="KU34" s="128">
        <f>データ!BV7</f>
        <v>70.599999999999994</v>
      </c>
      <c r="KV34" s="129"/>
      <c r="KW34" s="129"/>
      <c r="KX34" s="129"/>
      <c r="KY34" s="129"/>
      <c r="KZ34" s="129"/>
      <c r="LA34" s="129"/>
      <c r="LB34" s="129"/>
      <c r="LC34" s="129"/>
      <c r="LD34" s="129"/>
      <c r="LE34" s="129"/>
      <c r="LF34" s="129"/>
      <c r="LG34" s="129"/>
      <c r="LH34" s="129"/>
      <c r="LI34" s="130"/>
      <c r="LJ34" s="128">
        <f>データ!BW7</f>
        <v>71.400000000000006</v>
      </c>
      <c r="LK34" s="129"/>
      <c r="LL34" s="129"/>
      <c r="LM34" s="129"/>
      <c r="LN34" s="129"/>
      <c r="LO34" s="129"/>
      <c r="LP34" s="129"/>
      <c r="LQ34" s="129"/>
      <c r="LR34" s="129"/>
      <c r="LS34" s="129"/>
      <c r="LT34" s="129"/>
      <c r="LU34" s="129"/>
      <c r="LV34" s="129"/>
      <c r="LW34" s="129"/>
      <c r="LX34" s="130"/>
      <c r="LY34" s="128">
        <f>データ!BX7</f>
        <v>72.2</v>
      </c>
      <c r="LZ34" s="129"/>
      <c r="MA34" s="129"/>
      <c r="MB34" s="129"/>
      <c r="MC34" s="129"/>
      <c r="MD34" s="129"/>
      <c r="ME34" s="129"/>
      <c r="MF34" s="129"/>
      <c r="MG34" s="129"/>
      <c r="MH34" s="129"/>
      <c r="MI34" s="129"/>
      <c r="MJ34" s="129"/>
      <c r="MK34" s="129"/>
      <c r="ML34" s="129"/>
      <c r="MM34" s="130"/>
      <c r="MN34" s="128">
        <f>データ!BY7</f>
        <v>74.400000000000006</v>
      </c>
      <c r="MO34" s="129"/>
      <c r="MP34" s="129"/>
      <c r="MQ34" s="129"/>
      <c r="MR34" s="129"/>
      <c r="MS34" s="129"/>
      <c r="MT34" s="129"/>
      <c r="MU34" s="129"/>
      <c r="MV34" s="129"/>
      <c r="MW34" s="129"/>
      <c r="MX34" s="129"/>
      <c r="MY34" s="129"/>
      <c r="MZ34" s="129"/>
      <c r="NA34" s="129"/>
      <c r="NB34" s="130"/>
      <c r="ND34" s="2"/>
      <c r="NE34" s="2"/>
      <c r="NF34" s="2"/>
      <c r="NG34" s="2"/>
      <c r="NH34" s="15"/>
      <c r="NI34" s="2"/>
      <c r="NJ34" s="121"/>
      <c r="NK34" s="122"/>
      <c r="NL34" s="122"/>
      <c r="NM34" s="122"/>
      <c r="NN34" s="122"/>
      <c r="NO34" s="122"/>
      <c r="NP34" s="122"/>
      <c r="NQ34" s="122"/>
      <c r="NR34" s="122"/>
      <c r="NS34" s="122"/>
      <c r="NT34" s="122"/>
      <c r="NU34" s="122"/>
      <c r="NV34" s="122"/>
      <c r="NW34" s="122"/>
      <c r="NX34" s="123"/>
      <c r="OC34" s="16" t="s">
        <v>61</v>
      </c>
    </row>
    <row r="35" spans="1:393" ht="13.5" customHeight="1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99" t="s">
        <v>62</v>
      </c>
      <c r="NK35" s="99"/>
      <c r="NL35" s="99"/>
      <c r="NM35" s="99"/>
      <c r="NN35" s="99"/>
      <c r="NO35" s="99"/>
      <c r="NP35" s="99"/>
      <c r="NQ35" s="99"/>
      <c r="NR35" s="99"/>
      <c r="NS35" s="99"/>
      <c r="NT35" s="99"/>
      <c r="NU35" s="99"/>
      <c r="NV35" s="99"/>
      <c r="NW35" s="99"/>
      <c r="NX35" s="99"/>
      <c r="OC35" s="16" t="s">
        <v>63</v>
      </c>
    </row>
    <row r="36" spans="1:393" ht="13.5" customHeight="1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114"/>
      <c r="NK36" s="114"/>
      <c r="NL36" s="114"/>
      <c r="NM36" s="114"/>
      <c r="NN36" s="114"/>
      <c r="NO36" s="114"/>
      <c r="NP36" s="114"/>
      <c r="NQ36" s="114"/>
      <c r="NR36" s="114"/>
      <c r="NS36" s="114"/>
      <c r="NT36" s="114"/>
      <c r="NU36" s="114"/>
      <c r="NV36" s="114"/>
      <c r="NW36" s="114"/>
      <c r="NX36" s="114"/>
      <c r="OC36" s="16" t="s">
        <v>64</v>
      </c>
    </row>
    <row r="37" spans="1:393" ht="13.5" customHeight="1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131" t="s">
        <v>65</v>
      </c>
      <c r="NK37" s="132"/>
      <c r="NL37" s="132"/>
      <c r="NM37" s="132"/>
      <c r="NN37" s="132"/>
      <c r="NO37" s="132"/>
      <c r="NP37" s="132"/>
      <c r="NQ37" s="132"/>
      <c r="NR37" s="132"/>
      <c r="NS37" s="132"/>
      <c r="NT37" s="132"/>
      <c r="NU37" s="132"/>
      <c r="NV37" s="132"/>
      <c r="NW37" s="132"/>
      <c r="NX37" s="133"/>
      <c r="OC37" s="16" t="s">
        <v>66</v>
      </c>
    </row>
    <row r="38" spans="1:393" ht="13.5" customHeight="1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134"/>
      <c r="NK38" s="135"/>
      <c r="NL38" s="135"/>
      <c r="NM38" s="135"/>
      <c r="NN38" s="135"/>
      <c r="NO38" s="135"/>
      <c r="NP38" s="135"/>
      <c r="NQ38" s="135"/>
      <c r="NR38" s="135"/>
      <c r="NS38" s="135"/>
      <c r="NT38" s="135"/>
      <c r="NU38" s="135"/>
      <c r="NV38" s="135"/>
      <c r="NW38" s="135"/>
      <c r="NX38" s="136"/>
      <c r="OC38" s="16" t="s">
        <v>67</v>
      </c>
    </row>
    <row r="39" spans="1:393" ht="13.5" customHeight="1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118" t="s">
        <v>185</v>
      </c>
      <c r="NK39" s="119"/>
      <c r="NL39" s="119"/>
      <c r="NM39" s="119"/>
      <c r="NN39" s="119"/>
      <c r="NO39" s="119"/>
      <c r="NP39" s="119"/>
      <c r="NQ39" s="119"/>
      <c r="NR39" s="119"/>
      <c r="NS39" s="119"/>
      <c r="NT39" s="119"/>
      <c r="NU39" s="119"/>
      <c r="NV39" s="119"/>
      <c r="NW39" s="119"/>
      <c r="NX39" s="120"/>
      <c r="OC39" s="16" t="s">
        <v>68</v>
      </c>
    </row>
    <row r="40" spans="1:393" ht="13.5" customHeight="1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118"/>
      <c r="NK40" s="119"/>
      <c r="NL40" s="119"/>
      <c r="NM40" s="119"/>
      <c r="NN40" s="119"/>
      <c r="NO40" s="119"/>
      <c r="NP40" s="119"/>
      <c r="NQ40" s="119"/>
      <c r="NR40" s="119"/>
      <c r="NS40" s="119"/>
      <c r="NT40" s="119"/>
      <c r="NU40" s="119"/>
      <c r="NV40" s="119"/>
      <c r="NW40" s="119"/>
      <c r="NX40" s="120"/>
      <c r="OC40" s="16" t="s">
        <v>69</v>
      </c>
    </row>
    <row r="41" spans="1:393" ht="13.5" customHeight="1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118"/>
      <c r="NK41" s="119"/>
      <c r="NL41" s="119"/>
      <c r="NM41" s="119"/>
      <c r="NN41" s="119"/>
      <c r="NO41" s="119"/>
      <c r="NP41" s="119"/>
      <c r="NQ41" s="119"/>
      <c r="NR41" s="119"/>
      <c r="NS41" s="119"/>
      <c r="NT41" s="119"/>
      <c r="NU41" s="119"/>
      <c r="NV41" s="119"/>
      <c r="NW41" s="119"/>
      <c r="NX41" s="120"/>
      <c r="OC41" s="16" t="s">
        <v>70</v>
      </c>
    </row>
    <row r="42" spans="1:393" ht="13.5" customHeight="1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118"/>
      <c r="NK42" s="119"/>
      <c r="NL42" s="119"/>
      <c r="NM42" s="119"/>
      <c r="NN42" s="119"/>
      <c r="NO42" s="119"/>
      <c r="NP42" s="119"/>
      <c r="NQ42" s="119"/>
      <c r="NR42" s="119"/>
      <c r="NS42" s="119"/>
      <c r="NT42" s="119"/>
      <c r="NU42" s="119"/>
      <c r="NV42" s="119"/>
      <c r="NW42" s="119"/>
      <c r="NX42" s="120"/>
      <c r="OC42" s="16" t="s">
        <v>71</v>
      </c>
    </row>
    <row r="43" spans="1:393" ht="13.5" customHeight="1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118"/>
      <c r="NK43" s="119"/>
      <c r="NL43" s="119"/>
      <c r="NM43" s="119"/>
      <c r="NN43" s="119"/>
      <c r="NO43" s="119"/>
      <c r="NP43" s="119"/>
      <c r="NQ43" s="119"/>
      <c r="NR43" s="119"/>
      <c r="NS43" s="119"/>
      <c r="NT43" s="119"/>
      <c r="NU43" s="119"/>
      <c r="NV43" s="119"/>
      <c r="NW43" s="119"/>
      <c r="NX43" s="120"/>
      <c r="OC43" s="16" t="s">
        <v>72</v>
      </c>
    </row>
    <row r="44" spans="1:393" ht="13.5" customHeight="1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118"/>
      <c r="NK44" s="119"/>
      <c r="NL44" s="119"/>
      <c r="NM44" s="119"/>
      <c r="NN44" s="119"/>
      <c r="NO44" s="119"/>
      <c r="NP44" s="119"/>
      <c r="NQ44" s="119"/>
      <c r="NR44" s="119"/>
      <c r="NS44" s="119"/>
      <c r="NT44" s="119"/>
      <c r="NU44" s="119"/>
      <c r="NV44" s="119"/>
      <c r="NW44" s="119"/>
      <c r="NX44" s="120"/>
      <c r="OC44" s="16" t="s">
        <v>73</v>
      </c>
    </row>
    <row r="45" spans="1:393" ht="13.5" customHeight="1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118"/>
      <c r="NK45" s="119"/>
      <c r="NL45" s="119"/>
      <c r="NM45" s="119"/>
      <c r="NN45" s="119"/>
      <c r="NO45" s="119"/>
      <c r="NP45" s="119"/>
      <c r="NQ45" s="119"/>
      <c r="NR45" s="119"/>
      <c r="NS45" s="119"/>
      <c r="NT45" s="119"/>
      <c r="NU45" s="119"/>
      <c r="NV45" s="119"/>
      <c r="NW45" s="119"/>
      <c r="NX45" s="120"/>
      <c r="OC45" s="16" t="s">
        <v>74</v>
      </c>
    </row>
    <row r="46" spans="1:393" ht="13.5" customHeight="1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118"/>
      <c r="NK46" s="119"/>
      <c r="NL46" s="119"/>
      <c r="NM46" s="119"/>
      <c r="NN46" s="119"/>
      <c r="NO46" s="119"/>
      <c r="NP46" s="119"/>
      <c r="NQ46" s="119"/>
      <c r="NR46" s="119"/>
      <c r="NS46" s="119"/>
      <c r="NT46" s="119"/>
      <c r="NU46" s="119"/>
      <c r="NV46" s="119"/>
      <c r="NW46" s="119"/>
      <c r="NX46" s="120"/>
      <c r="OC46" s="16" t="s">
        <v>75</v>
      </c>
    </row>
    <row r="47" spans="1:393" ht="13.5" customHeight="1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118"/>
      <c r="NK47" s="119"/>
      <c r="NL47" s="119"/>
      <c r="NM47" s="119"/>
      <c r="NN47" s="119"/>
      <c r="NO47" s="119"/>
      <c r="NP47" s="119"/>
      <c r="NQ47" s="119"/>
      <c r="NR47" s="119"/>
      <c r="NS47" s="119"/>
      <c r="NT47" s="119"/>
      <c r="NU47" s="119"/>
      <c r="NV47" s="119"/>
      <c r="NW47" s="119"/>
      <c r="NX47" s="120"/>
      <c r="OC47" s="16" t="s">
        <v>76</v>
      </c>
    </row>
    <row r="48" spans="1:393" ht="13.5" customHeight="1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118"/>
      <c r="NK48" s="119"/>
      <c r="NL48" s="119"/>
      <c r="NM48" s="119"/>
      <c r="NN48" s="119"/>
      <c r="NO48" s="119"/>
      <c r="NP48" s="119"/>
      <c r="NQ48" s="119"/>
      <c r="NR48" s="119"/>
      <c r="NS48" s="119"/>
      <c r="NT48" s="119"/>
      <c r="NU48" s="119"/>
      <c r="NV48" s="119"/>
      <c r="NW48" s="119"/>
      <c r="NX48" s="120"/>
      <c r="OC48" s="16" t="s">
        <v>77</v>
      </c>
    </row>
    <row r="49" spans="1:393" ht="13.5" customHeight="1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118"/>
      <c r="NK49" s="119"/>
      <c r="NL49" s="119"/>
      <c r="NM49" s="119"/>
      <c r="NN49" s="119"/>
      <c r="NO49" s="119"/>
      <c r="NP49" s="119"/>
      <c r="NQ49" s="119"/>
      <c r="NR49" s="119"/>
      <c r="NS49" s="119"/>
      <c r="NT49" s="119"/>
      <c r="NU49" s="119"/>
      <c r="NV49" s="119"/>
      <c r="NW49" s="119"/>
      <c r="NX49" s="120"/>
      <c r="OC49" s="16" t="s">
        <v>78</v>
      </c>
    </row>
    <row r="50" spans="1:393" ht="13.5" customHeight="1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118"/>
      <c r="NK50" s="119"/>
      <c r="NL50" s="119"/>
      <c r="NM50" s="119"/>
      <c r="NN50" s="119"/>
      <c r="NO50" s="119"/>
      <c r="NP50" s="119"/>
      <c r="NQ50" s="119"/>
      <c r="NR50" s="119"/>
      <c r="NS50" s="119"/>
      <c r="NT50" s="119"/>
      <c r="NU50" s="119"/>
      <c r="NV50" s="119"/>
      <c r="NW50" s="119"/>
      <c r="NX50" s="120"/>
      <c r="OC50" s="16" t="s">
        <v>79</v>
      </c>
    </row>
    <row r="51" spans="1:393" ht="13.5" customHeight="1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121"/>
      <c r="NK51" s="122"/>
      <c r="NL51" s="122"/>
      <c r="NM51" s="122"/>
      <c r="NN51" s="122"/>
      <c r="NO51" s="122"/>
      <c r="NP51" s="122"/>
      <c r="NQ51" s="122"/>
      <c r="NR51" s="122"/>
      <c r="NS51" s="122"/>
      <c r="NT51" s="122"/>
      <c r="NU51" s="122"/>
      <c r="NV51" s="122"/>
      <c r="NW51" s="122"/>
      <c r="NX51" s="123"/>
      <c r="OC51" s="16" t="s">
        <v>80</v>
      </c>
    </row>
    <row r="52" spans="1:393" ht="13.5" customHeight="1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131" t="s">
        <v>81</v>
      </c>
      <c r="NK52" s="132"/>
      <c r="NL52" s="132"/>
      <c r="NM52" s="132"/>
      <c r="NN52" s="132"/>
      <c r="NO52" s="132"/>
      <c r="NP52" s="132"/>
      <c r="NQ52" s="132"/>
      <c r="NR52" s="132"/>
      <c r="NS52" s="132"/>
      <c r="NT52" s="132"/>
      <c r="NU52" s="132"/>
      <c r="NV52" s="132"/>
      <c r="NW52" s="132"/>
      <c r="NX52" s="133"/>
      <c r="OC52" s="16" t="s">
        <v>82</v>
      </c>
    </row>
    <row r="53" spans="1:393" ht="13.5" customHeight="1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134"/>
      <c r="NK53" s="135"/>
      <c r="NL53" s="135"/>
      <c r="NM53" s="135"/>
      <c r="NN53" s="135"/>
      <c r="NO53" s="135"/>
      <c r="NP53" s="135"/>
      <c r="NQ53" s="135"/>
      <c r="NR53" s="135"/>
      <c r="NS53" s="135"/>
      <c r="NT53" s="135"/>
      <c r="NU53" s="135"/>
      <c r="NV53" s="135"/>
      <c r="NW53" s="135"/>
      <c r="NX53" s="136"/>
      <c r="OC53" s="16" t="s">
        <v>83</v>
      </c>
    </row>
    <row r="54" spans="1:393" ht="13.5" customHeight="1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124" t="str">
        <f>データ!$B$11</f>
        <v>R01</v>
      </c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6"/>
      <c r="AE54" s="124" t="str">
        <f>データ!$C$11</f>
        <v>R02</v>
      </c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6"/>
      <c r="AT54" s="124" t="str">
        <f>データ!$D$11</f>
        <v>R03</v>
      </c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6"/>
      <c r="BI54" s="124" t="str">
        <f>データ!$E$11</f>
        <v>R04</v>
      </c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6"/>
      <c r="BX54" s="124" t="str">
        <f>データ!$F$11</f>
        <v>R05</v>
      </c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6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124" t="str">
        <f>データ!$B$11</f>
        <v>R01</v>
      </c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6"/>
      <c r="DS54" s="124" t="str">
        <f>データ!$C$11</f>
        <v>R02</v>
      </c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6"/>
      <c r="EH54" s="124" t="str">
        <f>データ!$D$11</f>
        <v>R03</v>
      </c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6"/>
      <c r="EW54" s="124" t="str">
        <f>データ!$E$11</f>
        <v>R04</v>
      </c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6"/>
      <c r="FL54" s="124" t="str">
        <f>データ!$F$11</f>
        <v>R05</v>
      </c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6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124" t="str">
        <f>データ!$B$11</f>
        <v>R01</v>
      </c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6"/>
      <c r="HG54" s="124" t="str">
        <f>データ!$C$11</f>
        <v>R02</v>
      </c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6"/>
      <c r="HV54" s="124" t="str">
        <f>データ!$D$11</f>
        <v>R03</v>
      </c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  <c r="II54" s="125"/>
      <c r="IJ54" s="126"/>
      <c r="IK54" s="124" t="str">
        <f>データ!$E$11</f>
        <v>R04</v>
      </c>
      <c r="IL54" s="125"/>
      <c r="IM54" s="125"/>
      <c r="IN54" s="125"/>
      <c r="IO54" s="125"/>
      <c r="IP54" s="125"/>
      <c r="IQ54" s="125"/>
      <c r="IR54" s="125"/>
      <c r="IS54" s="125"/>
      <c r="IT54" s="125"/>
      <c r="IU54" s="125"/>
      <c r="IV54" s="125"/>
      <c r="IW54" s="125"/>
      <c r="IX54" s="125"/>
      <c r="IY54" s="126"/>
      <c r="IZ54" s="124" t="str">
        <f>データ!$F$11</f>
        <v>R05</v>
      </c>
      <c r="JA54" s="125"/>
      <c r="JB54" s="125"/>
      <c r="JC54" s="125"/>
      <c r="JD54" s="125"/>
      <c r="JE54" s="125"/>
      <c r="JF54" s="125"/>
      <c r="JG54" s="125"/>
      <c r="JH54" s="125"/>
      <c r="JI54" s="125"/>
      <c r="JJ54" s="125"/>
      <c r="JK54" s="125"/>
      <c r="JL54" s="125"/>
      <c r="JM54" s="125"/>
      <c r="JN54" s="126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124" t="str">
        <f>データ!$B$11</f>
        <v>R01</v>
      </c>
      <c r="KG54" s="125"/>
      <c r="KH54" s="125"/>
      <c r="KI54" s="125"/>
      <c r="KJ54" s="125"/>
      <c r="KK54" s="125"/>
      <c r="KL54" s="125"/>
      <c r="KM54" s="125"/>
      <c r="KN54" s="125"/>
      <c r="KO54" s="125"/>
      <c r="KP54" s="125"/>
      <c r="KQ54" s="125"/>
      <c r="KR54" s="125"/>
      <c r="KS54" s="125"/>
      <c r="KT54" s="126"/>
      <c r="KU54" s="124" t="str">
        <f>データ!$C$11</f>
        <v>R02</v>
      </c>
      <c r="KV54" s="125"/>
      <c r="KW54" s="125"/>
      <c r="KX54" s="125"/>
      <c r="KY54" s="125"/>
      <c r="KZ54" s="125"/>
      <c r="LA54" s="125"/>
      <c r="LB54" s="125"/>
      <c r="LC54" s="125"/>
      <c r="LD54" s="125"/>
      <c r="LE54" s="125"/>
      <c r="LF54" s="125"/>
      <c r="LG54" s="125"/>
      <c r="LH54" s="125"/>
      <c r="LI54" s="126"/>
      <c r="LJ54" s="124" t="str">
        <f>データ!$D$11</f>
        <v>R03</v>
      </c>
      <c r="LK54" s="125"/>
      <c r="LL54" s="125"/>
      <c r="LM54" s="125"/>
      <c r="LN54" s="125"/>
      <c r="LO54" s="125"/>
      <c r="LP54" s="125"/>
      <c r="LQ54" s="125"/>
      <c r="LR54" s="125"/>
      <c r="LS54" s="125"/>
      <c r="LT54" s="125"/>
      <c r="LU54" s="125"/>
      <c r="LV54" s="125"/>
      <c r="LW54" s="125"/>
      <c r="LX54" s="126"/>
      <c r="LY54" s="124" t="str">
        <f>データ!$E$11</f>
        <v>R04</v>
      </c>
      <c r="LZ54" s="125"/>
      <c r="MA54" s="125"/>
      <c r="MB54" s="125"/>
      <c r="MC54" s="125"/>
      <c r="MD54" s="125"/>
      <c r="ME54" s="125"/>
      <c r="MF54" s="125"/>
      <c r="MG54" s="125"/>
      <c r="MH54" s="125"/>
      <c r="MI54" s="125"/>
      <c r="MJ54" s="125"/>
      <c r="MK54" s="125"/>
      <c r="ML54" s="125"/>
      <c r="MM54" s="126"/>
      <c r="MN54" s="124" t="str">
        <f>データ!$F$11</f>
        <v>R05</v>
      </c>
      <c r="MO54" s="125"/>
      <c r="MP54" s="125"/>
      <c r="MQ54" s="125"/>
      <c r="MR54" s="125"/>
      <c r="MS54" s="125"/>
      <c r="MT54" s="125"/>
      <c r="MU54" s="125"/>
      <c r="MV54" s="125"/>
      <c r="MW54" s="125"/>
      <c r="MX54" s="125"/>
      <c r="MY54" s="125"/>
      <c r="MZ54" s="125"/>
      <c r="NA54" s="125"/>
      <c r="NB54" s="126"/>
      <c r="NC54" s="2"/>
      <c r="ND54" s="2"/>
      <c r="NE54" s="2"/>
      <c r="NF54" s="2"/>
      <c r="NG54" s="2"/>
      <c r="NH54" s="15"/>
      <c r="NI54" s="2"/>
      <c r="NJ54" s="155" t="s">
        <v>187</v>
      </c>
      <c r="NK54" s="156"/>
      <c r="NL54" s="156"/>
      <c r="NM54" s="156"/>
      <c r="NN54" s="156"/>
      <c r="NO54" s="156"/>
      <c r="NP54" s="156"/>
      <c r="NQ54" s="156"/>
      <c r="NR54" s="156"/>
      <c r="NS54" s="156"/>
      <c r="NT54" s="156"/>
      <c r="NU54" s="156"/>
      <c r="NV54" s="156"/>
      <c r="NW54" s="156"/>
      <c r="NX54" s="157"/>
      <c r="OC54" s="16" t="s">
        <v>84</v>
      </c>
    </row>
    <row r="55" spans="1:393" ht="13.5" customHeight="1">
      <c r="A55" s="2"/>
      <c r="B55" s="14"/>
      <c r="C55" s="2"/>
      <c r="D55" s="2"/>
      <c r="E55" s="2"/>
      <c r="F55" s="2"/>
      <c r="G55" s="127" t="s">
        <v>58</v>
      </c>
      <c r="H55" s="127"/>
      <c r="I55" s="127"/>
      <c r="J55" s="127"/>
      <c r="K55" s="127"/>
      <c r="L55" s="127"/>
      <c r="M55" s="127"/>
      <c r="N55" s="127"/>
      <c r="O55" s="127"/>
      <c r="P55" s="137">
        <f>データ!CA7</f>
        <v>66870</v>
      </c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9"/>
      <c r="AE55" s="137">
        <f>データ!CB7</f>
        <v>71050</v>
      </c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9"/>
      <c r="AT55" s="137">
        <f>データ!CC7</f>
        <v>74500</v>
      </c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9"/>
      <c r="BI55" s="137">
        <f>データ!CD7</f>
        <v>77084</v>
      </c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38"/>
      <c r="BU55" s="138"/>
      <c r="BV55" s="138"/>
      <c r="BW55" s="139"/>
      <c r="BX55" s="137">
        <f>データ!CE7</f>
        <v>77556</v>
      </c>
      <c r="BY55" s="138"/>
      <c r="BZ55" s="138"/>
      <c r="CA55" s="138"/>
      <c r="CB55" s="138"/>
      <c r="CC55" s="138"/>
      <c r="CD55" s="138"/>
      <c r="CE55" s="138"/>
      <c r="CF55" s="138"/>
      <c r="CG55" s="138"/>
      <c r="CH55" s="138"/>
      <c r="CI55" s="138"/>
      <c r="CJ55" s="138"/>
      <c r="CK55" s="138"/>
      <c r="CL55" s="139"/>
      <c r="CO55" s="2"/>
      <c r="CP55" s="2"/>
      <c r="CQ55" s="2"/>
      <c r="CR55" s="2"/>
      <c r="CS55" s="2"/>
      <c r="CT55" s="2"/>
      <c r="CU55" s="127" t="s">
        <v>58</v>
      </c>
      <c r="CV55" s="127"/>
      <c r="CW55" s="127"/>
      <c r="CX55" s="127"/>
      <c r="CY55" s="127"/>
      <c r="CZ55" s="127"/>
      <c r="DA55" s="127"/>
      <c r="DB55" s="127"/>
      <c r="DC55" s="127"/>
      <c r="DD55" s="137">
        <f>データ!CL7</f>
        <v>19234</v>
      </c>
      <c r="DE55" s="138"/>
      <c r="DF55" s="138"/>
      <c r="DG55" s="138"/>
      <c r="DH55" s="138"/>
      <c r="DI55" s="138"/>
      <c r="DJ55" s="138"/>
      <c r="DK55" s="138"/>
      <c r="DL55" s="138"/>
      <c r="DM55" s="138"/>
      <c r="DN55" s="138"/>
      <c r="DO55" s="138"/>
      <c r="DP55" s="138"/>
      <c r="DQ55" s="138"/>
      <c r="DR55" s="139"/>
      <c r="DS55" s="137">
        <f>データ!CM7</f>
        <v>21029</v>
      </c>
      <c r="DT55" s="138"/>
      <c r="DU55" s="138"/>
      <c r="DV55" s="138"/>
      <c r="DW55" s="138"/>
      <c r="DX55" s="138"/>
      <c r="DY55" s="138"/>
      <c r="DZ55" s="138"/>
      <c r="EA55" s="138"/>
      <c r="EB55" s="138"/>
      <c r="EC55" s="138"/>
      <c r="ED55" s="138"/>
      <c r="EE55" s="138"/>
      <c r="EF55" s="138"/>
      <c r="EG55" s="139"/>
      <c r="EH55" s="137">
        <f>データ!CN7</f>
        <v>21779</v>
      </c>
      <c r="EI55" s="138"/>
      <c r="EJ55" s="138"/>
      <c r="EK55" s="138"/>
      <c r="EL55" s="138"/>
      <c r="EM55" s="138"/>
      <c r="EN55" s="138"/>
      <c r="EO55" s="138"/>
      <c r="EP55" s="138"/>
      <c r="EQ55" s="138"/>
      <c r="ER55" s="138"/>
      <c r="ES55" s="138"/>
      <c r="ET55" s="138"/>
      <c r="EU55" s="138"/>
      <c r="EV55" s="139"/>
      <c r="EW55" s="137">
        <f>データ!CO7</f>
        <v>21279</v>
      </c>
      <c r="EX55" s="138"/>
      <c r="EY55" s="138"/>
      <c r="EZ55" s="138"/>
      <c r="FA55" s="138"/>
      <c r="FB55" s="138"/>
      <c r="FC55" s="138"/>
      <c r="FD55" s="138"/>
      <c r="FE55" s="138"/>
      <c r="FF55" s="138"/>
      <c r="FG55" s="138"/>
      <c r="FH55" s="138"/>
      <c r="FI55" s="138"/>
      <c r="FJ55" s="138"/>
      <c r="FK55" s="139"/>
      <c r="FL55" s="137">
        <f>データ!CP7</f>
        <v>21705</v>
      </c>
      <c r="FM55" s="138"/>
      <c r="FN55" s="138"/>
      <c r="FO55" s="138"/>
      <c r="FP55" s="138"/>
      <c r="FQ55" s="138"/>
      <c r="FR55" s="138"/>
      <c r="FS55" s="138"/>
      <c r="FT55" s="138"/>
      <c r="FU55" s="138"/>
      <c r="FV55" s="138"/>
      <c r="FW55" s="138"/>
      <c r="FX55" s="138"/>
      <c r="FY55" s="138"/>
      <c r="FZ55" s="139"/>
      <c r="GA55" s="2"/>
      <c r="GB55" s="2"/>
      <c r="GC55" s="2"/>
      <c r="GD55" s="2"/>
      <c r="GE55" s="2"/>
      <c r="GF55" s="2"/>
      <c r="GG55" s="2"/>
      <c r="GH55" s="2"/>
      <c r="GI55" s="127" t="s">
        <v>58</v>
      </c>
      <c r="GJ55" s="127"/>
      <c r="GK55" s="127"/>
      <c r="GL55" s="127"/>
      <c r="GM55" s="127"/>
      <c r="GN55" s="127"/>
      <c r="GO55" s="127"/>
      <c r="GP55" s="127"/>
      <c r="GQ55" s="127"/>
      <c r="GR55" s="128">
        <f>データ!CW7</f>
        <v>57.1</v>
      </c>
      <c r="GS55" s="129"/>
      <c r="GT55" s="129"/>
      <c r="GU55" s="129"/>
      <c r="GV55" s="129"/>
      <c r="GW55" s="129"/>
      <c r="GX55" s="129"/>
      <c r="GY55" s="129"/>
      <c r="GZ55" s="129"/>
      <c r="HA55" s="129"/>
      <c r="HB55" s="129"/>
      <c r="HC55" s="129"/>
      <c r="HD55" s="129"/>
      <c r="HE55" s="129"/>
      <c r="HF55" s="130"/>
      <c r="HG55" s="128">
        <f>データ!CX7</f>
        <v>64.7</v>
      </c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30"/>
      <c r="HV55" s="128">
        <f>データ!CY7</f>
        <v>59.1</v>
      </c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30"/>
      <c r="IK55" s="128">
        <f>データ!CZ7</f>
        <v>58.8</v>
      </c>
      <c r="IL55" s="129"/>
      <c r="IM55" s="129"/>
      <c r="IN55" s="129"/>
      <c r="IO55" s="129"/>
      <c r="IP55" s="129"/>
      <c r="IQ55" s="129"/>
      <c r="IR55" s="129"/>
      <c r="IS55" s="129"/>
      <c r="IT55" s="129"/>
      <c r="IU55" s="129"/>
      <c r="IV55" s="129"/>
      <c r="IW55" s="129"/>
      <c r="IX55" s="129"/>
      <c r="IY55" s="130"/>
      <c r="IZ55" s="128">
        <f>データ!DA7</f>
        <v>60.8</v>
      </c>
      <c r="JA55" s="129"/>
      <c r="JB55" s="129"/>
      <c r="JC55" s="129"/>
      <c r="JD55" s="129"/>
      <c r="JE55" s="129"/>
      <c r="JF55" s="129"/>
      <c r="JG55" s="129"/>
      <c r="JH55" s="129"/>
      <c r="JI55" s="129"/>
      <c r="JJ55" s="129"/>
      <c r="JK55" s="129"/>
      <c r="JL55" s="129"/>
      <c r="JM55" s="129"/>
      <c r="JN55" s="130"/>
      <c r="JO55" s="2"/>
      <c r="JP55" s="2"/>
      <c r="JQ55" s="2"/>
      <c r="JR55" s="2"/>
      <c r="JS55" s="2"/>
      <c r="JT55" s="2"/>
      <c r="JU55" s="2"/>
      <c r="JV55" s="2"/>
      <c r="JW55" s="127" t="s">
        <v>58</v>
      </c>
      <c r="JX55" s="127"/>
      <c r="JY55" s="127"/>
      <c r="JZ55" s="127"/>
      <c r="KA55" s="127"/>
      <c r="KB55" s="127"/>
      <c r="KC55" s="127"/>
      <c r="KD55" s="127"/>
      <c r="KE55" s="127"/>
      <c r="KF55" s="128">
        <f>データ!DH7</f>
        <v>26.5</v>
      </c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30"/>
      <c r="KU55" s="128">
        <f>データ!DI7</f>
        <v>28.9</v>
      </c>
      <c r="KV55" s="129"/>
      <c r="KW55" s="129"/>
      <c r="KX55" s="129"/>
      <c r="KY55" s="129"/>
      <c r="KZ55" s="129"/>
      <c r="LA55" s="129"/>
      <c r="LB55" s="129"/>
      <c r="LC55" s="129"/>
      <c r="LD55" s="129"/>
      <c r="LE55" s="129"/>
      <c r="LF55" s="129"/>
      <c r="LG55" s="129"/>
      <c r="LH55" s="129"/>
      <c r="LI55" s="130"/>
      <c r="LJ55" s="128">
        <f>データ!DJ7</f>
        <v>29.1</v>
      </c>
      <c r="LK55" s="129"/>
      <c r="LL55" s="129"/>
      <c r="LM55" s="129"/>
      <c r="LN55" s="129"/>
      <c r="LO55" s="129"/>
      <c r="LP55" s="129"/>
      <c r="LQ55" s="129"/>
      <c r="LR55" s="129"/>
      <c r="LS55" s="129"/>
      <c r="LT55" s="129"/>
      <c r="LU55" s="129"/>
      <c r="LV55" s="129"/>
      <c r="LW55" s="129"/>
      <c r="LX55" s="130"/>
      <c r="LY55" s="128">
        <f>データ!DK7</f>
        <v>28.8</v>
      </c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30"/>
      <c r="MN55" s="128">
        <f>データ!DL7</f>
        <v>28.9</v>
      </c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30"/>
      <c r="NC55" s="2"/>
      <c r="ND55" s="2"/>
      <c r="NE55" s="2"/>
      <c r="NF55" s="2"/>
      <c r="NG55" s="2"/>
      <c r="NH55" s="15"/>
      <c r="NI55" s="2"/>
      <c r="NJ55" s="155"/>
      <c r="NK55" s="156"/>
      <c r="NL55" s="156"/>
      <c r="NM55" s="156"/>
      <c r="NN55" s="156"/>
      <c r="NO55" s="156"/>
      <c r="NP55" s="156"/>
      <c r="NQ55" s="156"/>
      <c r="NR55" s="156"/>
      <c r="NS55" s="156"/>
      <c r="NT55" s="156"/>
      <c r="NU55" s="156"/>
      <c r="NV55" s="156"/>
      <c r="NW55" s="156"/>
      <c r="NX55" s="157"/>
      <c r="OC55" s="16" t="s">
        <v>85</v>
      </c>
    </row>
    <row r="56" spans="1:393" ht="13.5" customHeight="1">
      <c r="A56" s="2"/>
      <c r="B56" s="14"/>
      <c r="C56" s="2"/>
      <c r="D56" s="2"/>
      <c r="E56" s="2"/>
      <c r="F56" s="2"/>
      <c r="G56" s="127" t="s">
        <v>60</v>
      </c>
      <c r="H56" s="127"/>
      <c r="I56" s="127"/>
      <c r="J56" s="127"/>
      <c r="K56" s="127"/>
      <c r="L56" s="127"/>
      <c r="M56" s="127"/>
      <c r="N56" s="127"/>
      <c r="O56" s="127"/>
      <c r="P56" s="137">
        <f>データ!CF7</f>
        <v>70630</v>
      </c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9"/>
      <c r="AE56" s="137">
        <f>データ!CG7</f>
        <v>75766</v>
      </c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9"/>
      <c r="AT56" s="137">
        <f>データ!CH7</f>
        <v>79610</v>
      </c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9"/>
      <c r="BI56" s="137">
        <f>データ!CI7</f>
        <v>82275</v>
      </c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138"/>
      <c r="BW56" s="139"/>
      <c r="BX56" s="137">
        <f>データ!CJ7</f>
        <v>83606</v>
      </c>
      <c r="BY56" s="138"/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J56" s="138"/>
      <c r="CK56" s="138"/>
      <c r="CL56" s="139"/>
      <c r="CO56" s="2"/>
      <c r="CP56" s="2"/>
      <c r="CQ56" s="2"/>
      <c r="CR56" s="2"/>
      <c r="CS56" s="2"/>
      <c r="CT56" s="2"/>
      <c r="CU56" s="127" t="s">
        <v>60</v>
      </c>
      <c r="CV56" s="127"/>
      <c r="CW56" s="127"/>
      <c r="CX56" s="127"/>
      <c r="CY56" s="127"/>
      <c r="CZ56" s="127"/>
      <c r="DA56" s="127"/>
      <c r="DB56" s="127"/>
      <c r="DC56" s="127"/>
      <c r="DD56" s="137">
        <f>データ!CQ7</f>
        <v>20687</v>
      </c>
      <c r="DE56" s="138"/>
      <c r="DF56" s="138"/>
      <c r="DG56" s="138"/>
      <c r="DH56" s="138"/>
      <c r="DI56" s="138"/>
      <c r="DJ56" s="138"/>
      <c r="DK56" s="138"/>
      <c r="DL56" s="138"/>
      <c r="DM56" s="138"/>
      <c r="DN56" s="138"/>
      <c r="DO56" s="138"/>
      <c r="DP56" s="138"/>
      <c r="DQ56" s="138"/>
      <c r="DR56" s="139"/>
      <c r="DS56" s="137">
        <f>データ!CR7</f>
        <v>22637</v>
      </c>
      <c r="DT56" s="138"/>
      <c r="DU56" s="138"/>
      <c r="DV56" s="138"/>
      <c r="DW56" s="138"/>
      <c r="DX56" s="138"/>
      <c r="DY56" s="138"/>
      <c r="DZ56" s="138"/>
      <c r="EA56" s="138"/>
      <c r="EB56" s="138"/>
      <c r="EC56" s="138"/>
      <c r="ED56" s="138"/>
      <c r="EE56" s="138"/>
      <c r="EF56" s="138"/>
      <c r="EG56" s="139"/>
      <c r="EH56" s="137">
        <f>データ!CS7</f>
        <v>23244</v>
      </c>
      <c r="EI56" s="138"/>
      <c r="EJ56" s="138"/>
      <c r="EK56" s="138"/>
      <c r="EL56" s="138"/>
      <c r="EM56" s="138"/>
      <c r="EN56" s="138"/>
      <c r="EO56" s="138"/>
      <c r="EP56" s="138"/>
      <c r="EQ56" s="138"/>
      <c r="ER56" s="138"/>
      <c r="ES56" s="138"/>
      <c r="ET56" s="138"/>
      <c r="EU56" s="138"/>
      <c r="EV56" s="139"/>
      <c r="EW56" s="137">
        <f>データ!CT7</f>
        <v>23704</v>
      </c>
      <c r="EX56" s="138"/>
      <c r="EY56" s="138"/>
      <c r="EZ56" s="138"/>
      <c r="FA56" s="138"/>
      <c r="FB56" s="138"/>
      <c r="FC56" s="138"/>
      <c r="FD56" s="138"/>
      <c r="FE56" s="138"/>
      <c r="FF56" s="138"/>
      <c r="FG56" s="138"/>
      <c r="FH56" s="138"/>
      <c r="FI56" s="138"/>
      <c r="FJ56" s="138"/>
      <c r="FK56" s="139"/>
      <c r="FL56" s="137">
        <f>データ!CU7</f>
        <v>25007</v>
      </c>
      <c r="FM56" s="138"/>
      <c r="FN56" s="138"/>
      <c r="FO56" s="138"/>
      <c r="FP56" s="138"/>
      <c r="FQ56" s="138"/>
      <c r="FR56" s="138"/>
      <c r="FS56" s="138"/>
      <c r="FT56" s="138"/>
      <c r="FU56" s="138"/>
      <c r="FV56" s="138"/>
      <c r="FW56" s="138"/>
      <c r="FX56" s="138"/>
      <c r="FY56" s="138"/>
      <c r="FZ56" s="139"/>
      <c r="GA56" s="2"/>
      <c r="GB56" s="2"/>
      <c r="GC56" s="2"/>
      <c r="GD56" s="2"/>
      <c r="GE56" s="2"/>
      <c r="GF56" s="2"/>
      <c r="GG56" s="2"/>
      <c r="GH56" s="2"/>
      <c r="GI56" s="127" t="s">
        <v>60</v>
      </c>
      <c r="GJ56" s="127"/>
      <c r="GK56" s="127"/>
      <c r="GL56" s="127"/>
      <c r="GM56" s="127"/>
      <c r="GN56" s="127"/>
      <c r="GO56" s="127"/>
      <c r="GP56" s="127"/>
      <c r="GQ56" s="127"/>
      <c r="GR56" s="128">
        <f>データ!DB7</f>
        <v>47.7</v>
      </c>
      <c r="GS56" s="129"/>
      <c r="GT56" s="129"/>
      <c r="GU56" s="129"/>
      <c r="GV56" s="129"/>
      <c r="GW56" s="129"/>
      <c r="GX56" s="129"/>
      <c r="GY56" s="129"/>
      <c r="GZ56" s="129"/>
      <c r="HA56" s="129"/>
      <c r="HB56" s="129"/>
      <c r="HC56" s="129"/>
      <c r="HD56" s="129"/>
      <c r="HE56" s="129"/>
      <c r="HF56" s="130"/>
      <c r="HG56" s="128">
        <f>データ!DC7</f>
        <v>51.8</v>
      </c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29"/>
      <c r="HT56" s="129"/>
      <c r="HU56" s="130"/>
      <c r="HV56" s="128">
        <f>データ!DD7</f>
        <v>49.6</v>
      </c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30"/>
      <c r="IK56" s="128">
        <f>データ!DE7</f>
        <v>48.8</v>
      </c>
      <c r="IL56" s="129"/>
      <c r="IM56" s="129"/>
      <c r="IN56" s="129"/>
      <c r="IO56" s="129"/>
      <c r="IP56" s="129"/>
      <c r="IQ56" s="129"/>
      <c r="IR56" s="129"/>
      <c r="IS56" s="129"/>
      <c r="IT56" s="129"/>
      <c r="IU56" s="129"/>
      <c r="IV56" s="129"/>
      <c r="IW56" s="129"/>
      <c r="IX56" s="129"/>
      <c r="IY56" s="130"/>
      <c r="IZ56" s="128">
        <f>データ!DF7</f>
        <v>48.6</v>
      </c>
      <c r="JA56" s="129"/>
      <c r="JB56" s="129"/>
      <c r="JC56" s="129"/>
      <c r="JD56" s="129"/>
      <c r="JE56" s="129"/>
      <c r="JF56" s="129"/>
      <c r="JG56" s="129"/>
      <c r="JH56" s="129"/>
      <c r="JI56" s="129"/>
      <c r="JJ56" s="129"/>
      <c r="JK56" s="129"/>
      <c r="JL56" s="129"/>
      <c r="JM56" s="129"/>
      <c r="JN56" s="130"/>
      <c r="JO56" s="2"/>
      <c r="JP56" s="2"/>
      <c r="JQ56" s="2"/>
      <c r="JR56" s="2"/>
      <c r="JS56" s="2"/>
      <c r="JT56" s="2"/>
      <c r="JU56" s="2"/>
      <c r="JV56" s="2"/>
      <c r="JW56" s="127" t="s">
        <v>60</v>
      </c>
      <c r="JX56" s="127"/>
      <c r="JY56" s="127"/>
      <c r="JZ56" s="127"/>
      <c r="KA56" s="127"/>
      <c r="KB56" s="127"/>
      <c r="KC56" s="127"/>
      <c r="KD56" s="127"/>
      <c r="KE56" s="127"/>
      <c r="KF56" s="128">
        <f>データ!DM7</f>
        <v>29.2</v>
      </c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30"/>
      <c r="KU56" s="128">
        <f>データ!DN7</f>
        <v>29</v>
      </c>
      <c r="KV56" s="129"/>
      <c r="KW56" s="129"/>
      <c r="KX56" s="129"/>
      <c r="KY56" s="129"/>
      <c r="KZ56" s="129"/>
      <c r="LA56" s="129"/>
      <c r="LB56" s="129"/>
      <c r="LC56" s="129"/>
      <c r="LD56" s="129"/>
      <c r="LE56" s="129"/>
      <c r="LF56" s="129"/>
      <c r="LG56" s="129"/>
      <c r="LH56" s="129"/>
      <c r="LI56" s="130"/>
      <c r="LJ56" s="128">
        <f>データ!DO7</f>
        <v>29.2</v>
      </c>
      <c r="LK56" s="129"/>
      <c r="LL56" s="129"/>
      <c r="LM56" s="129"/>
      <c r="LN56" s="129"/>
      <c r="LO56" s="129"/>
      <c r="LP56" s="129"/>
      <c r="LQ56" s="129"/>
      <c r="LR56" s="129"/>
      <c r="LS56" s="129"/>
      <c r="LT56" s="129"/>
      <c r="LU56" s="129"/>
      <c r="LV56" s="129"/>
      <c r="LW56" s="129"/>
      <c r="LX56" s="130"/>
      <c r="LY56" s="128">
        <f>データ!DP7</f>
        <v>29.4</v>
      </c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30"/>
      <c r="MN56" s="128">
        <f>データ!DQ7</f>
        <v>30.9</v>
      </c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30"/>
      <c r="NC56" s="2"/>
      <c r="ND56" s="2"/>
      <c r="NE56" s="2"/>
      <c r="NF56" s="2"/>
      <c r="NG56" s="2"/>
      <c r="NH56" s="15"/>
      <c r="NI56" s="2"/>
      <c r="NJ56" s="155"/>
      <c r="NK56" s="156"/>
      <c r="NL56" s="156"/>
      <c r="NM56" s="156"/>
      <c r="NN56" s="156"/>
      <c r="NO56" s="156"/>
      <c r="NP56" s="156"/>
      <c r="NQ56" s="156"/>
      <c r="NR56" s="156"/>
      <c r="NS56" s="156"/>
      <c r="NT56" s="156"/>
      <c r="NU56" s="156"/>
      <c r="NV56" s="156"/>
      <c r="NW56" s="156"/>
      <c r="NX56" s="157"/>
      <c r="OC56" s="16" t="s">
        <v>86</v>
      </c>
    </row>
    <row r="57" spans="1:393" ht="13.5" customHeight="1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155"/>
      <c r="NK57" s="156"/>
      <c r="NL57" s="156"/>
      <c r="NM57" s="156"/>
      <c r="NN57" s="156"/>
      <c r="NO57" s="156"/>
      <c r="NP57" s="156"/>
      <c r="NQ57" s="156"/>
      <c r="NR57" s="156"/>
      <c r="NS57" s="156"/>
      <c r="NT57" s="156"/>
      <c r="NU57" s="156"/>
      <c r="NV57" s="156"/>
      <c r="NW57" s="156"/>
      <c r="NX57" s="157"/>
    </row>
    <row r="58" spans="1:393" ht="13.5" customHeight="1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155"/>
      <c r="NK58" s="156"/>
      <c r="NL58" s="156"/>
      <c r="NM58" s="156"/>
      <c r="NN58" s="156"/>
      <c r="NO58" s="156"/>
      <c r="NP58" s="156"/>
      <c r="NQ58" s="156"/>
      <c r="NR58" s="156"/>
      <c r="NS58" s="156"/>
      <c r="NT58" s="156"/>
      <c r="NU58" s="156"/>
      <c r="NV58" s="156"/>
      <c r="NW58" s="156"/>
      <c r="NX58" s="157"/>
    </row>
    <row r="59" spans="1:393" ht="13.5" customHeight="1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155"/>
      <c r="NK59" s="156"/>
      <c r="NL59" s="156"/>
      <c r="NM59" s="156"/>
      <c r="NN59" s="156"/>
      <c r="NO59" s="156"/>
      <c r="NP59" s="156"/>
      <c r="NQ59" s="156"/>
      <c r="NR59" s="156"/>
      <c r="NS59" s="156"/>
      <c r="NT59" s="156"/>
      <c r="NU59" s="156"/>
      <c r="NV59" s="156"/>
      <c r="NW59" s="156"/>
      <c r="NX59" s="157"/>
    </row>
    <row r="60" spans="1:393" ht="13.5" customHeight="1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155"/>
      <c r="NK60" s="156"/>
      <c r="NL60" s="156"/>
      <c r="NM60" s="156"/>
      <c r="NN60" s="156"/>
      <c r="NO60" s="156"/>
      <c r="NP60" s="156"/>
      <c r="NQ60" s="156"/>
      <c r="NR60" s="156"/>
      <c r="NS60" s="156"/>
      <c r="NT60" s="156"/>
      <c r="NU60" s="156"/>
      <c r="NV60" s="156"/>
      <c r="NW60" s="156"/>
      <c r="NX60" s="157"/>
    </row>
    <row r="61" spans="1:393" ht="13.5" customHeight="1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20"/>
      <c r="NI61" s="2"/>
      <c r="NJ61" s="155"/>
      <c r="NK61" s="156"/>
      <c r="NL61" s="156"/>
      <c r="NM61" s="156"/>
      <c r="NN61" s="156"/>
      <c r="NO61" s="156"/>
      <c r="NP61" s="156"/>
      <c r="NQ61" s="156"/>
      <c r="NR61" s="156"/>
      <c r="NS61" s="156"/>
      <c r="NT61" s="156"/>
      <c r="NU61" s="156"/>
      <c r="NV61" s="156"/>
      <c r="NW61" s="156"/>
      <c r="NX61" s="157"/>
    </row>
    <row r="62" spans="1:393" ht="13.5" customHeight="1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8"/>
      <c r="CT62" s="9"/>
      <c r="CU62" s="9"/>
      <c r="CV62" s="100" t="s">
        <v>87</v>
      </c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00"/>
      <c r="JA62" s="100"/>
      <c r="JB62" s="100"/>
      <c r="JC62" s="100"/>
      <c r="JD62" s="100"/>
      <c r="JE62" s="100"/>
      <c r="JF62" s="100"/>
      <c r="JG62" s="100"/>
      <c r="JH62" s="100"/>
      <c r="JI62" s="100"/>
      <c r="JJ62" s="100"/>
      <c r="JK62" s="100"/>
      <c r="JL62" s="100"/>
      <c r="JM62" s="100"/>
      <c r="JN62" s="100"/>
      <c r="JO62" s="100"/>
      <c r="JP62" s="100"/>
      <c r="JQ62" s="100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00"/>
      <c r="KC62" s="100"/>
      <c r="KD62" s="100"/>
      <c r="KE62" s="100"/>
      <c r="KF62" s="100"/>
      <c r="KG62" s="100"/>
      <c r="KH62" s="100"/>
      <c r="KI62" s="100"/>
      <c r="KJ62" s="100"/>
      <c r="KK62" s="100"/>
      <c r="KL62" s="100"/>
      <c r="KM62" s="100"/>
      <c r="KN62" s="100"/>
      <c r="KO62" s="100"/>
      <c r="KP62" s="100"/>
      <c r="KQ62" s="100"/>
      <c r="KR62" s="100"/>
      <c r="KS62" s="100"/>
      <c r="KT62" s="100"/>
      <c r="KU62" s="100"/>
      <c r="KV62" s="100"/>
      <c r="KW62" s="100"/>
      <c r="KX62" s="100"/>
      <c r="KY62" s="100"/>
      <c r="KZ62" s="100"/>
      <c r="LA62" s="100"/>
      <c r="LB62" s="100"/>
      <c r="LC62" s="100"/>
      <c r="LD62" s="100"/>
      <c r="LE62" s="100"/>
      <c r="LF62" s="100"/>
      <c r="LG62" s="100"/>
      <c r="LH62" s="100"/>
      <c r="LI62" s="100"/>
      <c r="LJ62" s="100"/>
      <c r="LK62" s="100"/>
      <c r="LL62" s="100"/>
      <c r="LM62" s="100"/>
      <c r="LN62" s="100"/>
      <c r="LO62" s="100"/>
      <c r="LP62" s="100"/>
      <c r="LQ62" s="100"/>
      <c r="LR62" s="100"/>
      <c r="LS62" s="100"/>
      <c r="LT62" s="100"/>
      <c r="LU62" s="100"/>
      <c r="LV62" s="100"/>
      <c r="LW62" s="100"/>
      <c r="LX62" s="100"/>
      <c r="LY62" s="100"/>
      <c r="LZ62" s="100"/>
      <c r="MA62" s="100"/>
      <c r="MB62" s="100"/>
      <c r="MC62" s="100"/>
      <c r="MD62" s="100"/>
      <c r="ME62" s="100"/>
      <c r="MF62" s="100"/>
      <c r="MG62" s="100"/>
      <c r="MH62" s="100"/>
      <c r="MI62" s="100"/>
      <c r="MJ62" s="100"/>
      <c r="MK62" s="100"/>
      <c r="ML62" s="100"/>
      <c r="MM62" s="100"/>
      <c r="MN62" s="100"/>
      <c r="MO62" s="100"/>
      <c r="MP62" s="100"/>
      <c r="MQ62" s="100"/>
      <c r="MR62" s="100"/>
      <c r="MS62" s="100"/>
      <c r="MT62" s="100"/>
      <c r="MU62" s="100"/>
      <c r="MV62" s="100"/>
      <c r="MW62" s="100"/>
      <c r="MX62" s="100"/>
      <c r="MY62" s="100"/>
      <c r="MZ62" s="100"/>
      <c r="NA62" s="100"/>
      <c r="NB62" s="100"/>
      <c r="NC62" s="100"/>
      <c r="ND62" s="100"/>
      <c r="NE62" s="100"/>
      <c r="NF62" s="12"/>
      <c r="NG62" s="12"/>
      <c r="NH62" s="13"/>
      <c r="NI62" s="2"/>
      <c r="NJ62" s="155"/>
      <c r="NK62" s="156"/>
      <c r="NL62" s="156"/>
      <c r="NM62" s="156"/>
      <c r="NN62" s="156"/>
      <c r="NO62" s="156"/>
      <c r="NP62" s="156"/>
      <c r="NQ62" s="156"/>
      <c r="NR62" s="156"/>
      <c r="NS62" s="156"/>
      <c r="NT62" s="156"/>
      <c r="NU62" s="156"/>
      <c r="NV62" s="156"/>
      <c r="NW62" s="156"/>
      <c r="NX62" s="157"/>
    </row>
    <row r="63" spans="1:393" ht="13.5" customHeight="1">
      <c r="A63" s="15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1"/>
      <c r="CT63" s="12"/>
      <c r="CU63" s="12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101"/>
      <c r="NF63" s="12"/>
      <c r="NG63" s="12"/>
      <c r="NH63" s="13"/>
      <c r="NI63" s="2"/>
      <c r="NJ63" s="155"/>
      <c r="NK63" s="156"/>
      <c r="NL63" s="156"/>
      <c r="NM63" s="156"/>
      <c r="NN63" s="156"/>
      <c r="NO63" s="156"/>
      <c r="NP63" s="156"/>
      <c r="NQ63" s="156"/>
      <c r="NR63" s="156"/>
      <c r="NS63" s="156"/>
      <c r="NT63" s="156"/>
      <c r="NU63" s="156"/>
      <c r="NV63" s="156"/>
      <c r="NW63" s="156"/>
      <c r="NX63" s="157"/>
    </row>
    <row r="64" spans="1:393" ht="13.5" customHeight="1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155"/>
      <c r="NK64" s="156"/>
      <c r="NL64" s="156"/>
      <c r="NM64" s="156"/>
      <c r="NN64" s="156"/>
      <c r="NO64" s="156"/>
      <c r="NP64" s="156"/>
      <c r="NQ64" s="156"/>
      <c r="NR64" s="156"/>
      <c r="NS64" s="156"/>
      <c r="NT64" s="156"/>
      <c r="NU64" s="156"/>
      <c r="NV64" s="156"/>
      <c r="NW64" s="156"/>
      <c r="NX64" s="157"/>
    </row>
    <row r="65" spans="1:388" ht="13.5" customHeight="1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155"/>
      <c r="NK65" s="156"/>
      <c r="NL65" s="156"/>
      <c r="NM65" s="156"/>
      <c r="NN65" s="156"/>
      <c r="NO65" s="156"/>
      <c r="NP65" s="156"/>
      <c r="NQ65" s="156"/>
      <c r="NR65" s="156"/>
      <c r="NS65" s="156"/>
      <c r="NT65" s="156"/>
      <c r="NU65" s="156"/>
      <c r="NV65" s="156"/>
      <c r="NW65" s="156"/>
      <c r="NX65" s="157"/>
    </row>
    <row r="66" spans="1:388" ht="13.5" customHeight="1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155"/>
      <c r="NK66" s="156"/>
      <c r="NL66" s="156"/>
      <c r="NM66" s="156"/>
      <c r="NN66" s="156"/>
      <c r="NO66" s="156"/>
      <c r="NP66" s="156"/>
      <c r="NQ66" s="156"/>
      <c r="NR66" s="156"/>
      <c r="NS66" s="156"/>
      <c r="NT66" s="156"/>
      <c r="NU66" s="156"/>
      <c r="NV66" s="156"/>
      <c r="NW66" s="156"/>
      <c r="NX66" s="157"/>
    </row>
    <row r="67" spans="1:388" ht="13.5" customHeight="1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158"/>
      <c r="NK67" s="159"/>
      <c r="NL67" s="159"/>
      <c r="NM67" s="159"/>
      <c r="NN67" s="159"/>
      <c r="NO67" s="159"/>
      <c r="NP67" s="159"/>
      <c r="NQ67" s="159"/>
      <c r="NR67" s="159"/>
      <c r="NS67" s="159"/>
      <c r="NT67" s="159"/>
      <c r="NU67" s="159"/>
      <c r="NV67" s="159"/>
      <c r="NW67" s="159"/>
      <c r="NX67" s="160"/>
    </row>
    <row r="68" spans="1:388" ht="13.5" customHeight="1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131" t="s">
        <v>88</v>
      </c>
      <c r="NK68" s="132"/>
      <c r="NL68" s="132"/>
      <c r="NM68" s="132"/>
      <c r="NN68" s="132"/>
      <c r="NO68" s="132"/>
      <c r="NP68" s="132"/>
      <c r="NQ68" s="132"/>
      <c r="NR68" s="132"/>
      <c r="NS68" s="132"/>
      <c r="NT68" s="132"/>
      <c r="NU68" s="132"/>
      <c r="NV68" s="132"/>
      <c r="NW68" s="132"/>
      <c r="NX68" s="133"/>
    </row>
    <row r="69" spans="1:388" ht="13.5" customHeight="1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1"/>
      <c r="NH69" s="15"/>
      <c r="NI69" s="2"/>
      <c r="NJ69" s="134"/>
      <c r="NK69" s="135"/>
      <c r="NL69" s="135"/>
      <c r="NM69" s="135"/>
      <c r="NN69" s="135"/>
      <c r="NO69" s="135"/>
      <c r="NP69" s="135"/>
      <c r="NQ69" s="135"/>
      <c r="NR69" s="135"/>
      <c r="NS69" s="135"/>
      <c r="NT69" s="135"/>
      <c r="NU69" s="135"/>
      <c r="NV69" s="135"/>
      <c r="NW69" s="135"/>
      <c r="NX69" s="136"/>
    </row>
    <row r="70" spans="1:388" ht="13.5" customHeight="1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1"/>
      <c r="NH70" s="15"/>
      <c r="NI70" s="2"/>
      <c r="NJ70" s="140" t="s">
        <v>184</v>
      </c>
      <c r="NK70" s="141"/>
      <c r="NL70" s="141"/>
      <c r="NM70" s="141"/>
      <c r="NN70" s="141"/>
      <c r="NO70" s="141"/>
      <c r="NP70" s="141"/>
      <c r="NQ70" s="141"/>
      <c r="NR70" s="141"/>
      <c r="NS70" s="141"/>
      <c r="NT70" s="141"/>
      <c r="NU70" s="141"/>
      <c r="NV70" s="141"/>
      <c r="NW70" s="141"/>
      <c r="NX70" s="142"/>
    </row>
    <row r="71" spans="1:388" ht="13.5" customHeight="1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1"/>
      <c r="NH71" s="15"/>
      <c r="NI71" s="2"/>
      <c r="NJ71" s="140"/>
      <c r="NK71" s="141"/>
      <c r="NL71" s="141"/>
      <c r="NM71" s="141"/>
      <c r="NN71" s="141"/>
      <c r="NO71" s="141"/>
      <c r="NP71" s="141"/>
      <c r="NQ71" s="141"/>
      <c r="NR71" s="141"/>
      <c r="NS71" s="141"/>
      <c r="NT71" s="141"/>
      <c r="NU71" s="141"/>
      <c r="NV71" s="141"/>
      <c r="NW71" s="141"/>
      <c r="NX71" s="142"/>
    </row>
    <row r="72" spans="1:388" ht="13.5" customHeight="1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1"/>
      <c r="NH72" s="15"/>
      <c r="NI72" s="2"/>
      <c r="NJ72" s="140"/>
      <c r="NK72" s="141"/>
      <c r="NL72" s="141"/>
      <c r="NM72" s="141"/>
      <c r="NN72" s="141"/>
      <c r="NO72" s="141"/>
      <c r="NP72" s="141"/>
      <c r="NQ72" s="141"/>
      <c r="NR72" s="141"/>
      <c r="NS72" s="141"/>
      <c r="NT72" s="141"/>
      <c r="NU72" s="141"/>
      <c r="NV72" s="141"/>
      <c r="NW72" s="141"/>
      <c r="NX72" s="142"/>
    </row>
    <row r="73" spans="1:388" ht="13.5" customHeight="1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140"/>
      <c r="NK73" s="141"/>
      <c r="NL73" s="141"/>
      <c r="NM73" s="141"/>
      <c r="NN73" s="141"/>
      <c r="NO73" s="141"/>
      <c r="NP73" s="141"/>
      <c r="NQ73" s="141"/>
      <c r="NR73" s="141"/>
      <c r="NS73" s="141"/>
      <c r="NT73" s="141"/>
      <c r="NU73" s="141"/>
      <c r="NV73" s="141"/>
      <c r="NW73" s="141"/>
      <c r="NX73" s="142"/>
    </row>
    <row r="74" spans="1:388" ht="13.5" customHeight="1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140"/>
      <c r="NK74" s="141"/>
      <c r="NL74" s="141"/>
      <c r="NM74" s="141"/>
      <c r="NN74" s="141"/>
      <c r="NO74" s="141"/>
      <c r="NP74" s="141"/>
      <c r="NQ74" s="141"/>
      <c r="NR74" s="141"/>
      <c r="NS74" s="141"/>
      <c r="NT74" s="141"/>
      <c r="NU74" s="141"/>
      <c r="NV74" s="141"/>
      <c r="NW74" s="141"/>
      <c r="NX74" s="142"/>
    </row>
    <row r="75" spans="1:388" ht="13.5" customHeight="1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140"/>
      <c r="NK75" s="141"/>
      <c r="NL75" s="141"/>
      <c r="NM75" s="141"/>
      <c r="NN75" s="141"/>
      <c r="NO75" s="141"/>
      <c r="NP75" s="141"/>
      <c r="NQ75" s="141"/>
      <c r="NR75" s="141"/>
      <c r="NS75" s="141"/>
      <c r="NT75" s="141"/>
      <c r="NU75" s="141"/>
      <c r="NV75" s="141"/>
      <c r="NW75" s="141"/>
      <c r="NX75" s="142"/>
    </row>
    <row r="76" spans="1:388" ht="13.5" customHeight="1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140"/>
      <c r="NK76" s="141"/>
      <c r="NL76" s="141"/>
      <c r="NM76" s="141"/>
      <c r="NN76" s="141"/>
      <c r="NO76" s="141"/>
      <c r="NP76" s="141"/>
      <c r="NQ76" s="141"/>
      <c r="NR76" s="141"/>
      <c r="NS76" s="141"/>
      <c r="NT76" s="141"/>
      <c r="NU76" s="141"/>
      <c r="NV76" s="141"/>
      <c r="NW76" s="141"/>
      <c r="NX76" s="142"/>
    </row>
    <row r="77" spans="1:388" ht="13.5" customHeight="1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140"/>
      <c r="NK77" s="141"/>
      <c r="NL77" s="141"/>
      <c r="NM77" s="141"/>
      <c r="NN77" s="141"/>
      <c r="NO77" s="141"/>
      <c r="NP77" s="141"/>
      <c r="NQ77" s="141"/>
      <c r="NR77" s="141"/>
      <c r="NS77" s="141"/>
      <c r="NT77" s="141"/>
      <c r="NU77" s="141"/>
      <c r="NV77" s="141"/>
      <c r="NW77" s="141"/>
      <c r="NX77" s="142"/>
    </row>
    <row r="78" spans="1:388" ht="13.5" customHeight="1">
      <c r="A78" s="2"/>
      <c r="B78" s="14"/>
      <c r="C78" s="2"/>
      <c r="D78" s="2"/>
      <c r="E78" s="2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124" t="str">
        <f>データ!$B$11</f>
        <v>R01</v>
      </c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6"/>
      <c r="AE78" s="124" t="str">
        <f>データ!$C$11</f>
        <v>R02</v>
      </c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6"/>
      <c r="AT78" s="124" t="str">
        <f>データ!$D$11</f>
        <v>R03</v>
      </c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6"/>
      <c r="BI78" s="124" t="str">
        <f>データ!$E$11</f>
        <v>R04</v>
      </c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6"/>
      <c r="BX78" s="124" t="str">
        <f>データ!$F$11</f>
        <v>R05</v>
      </c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6"/>
      <c r="CM78" s="22"/>
      <c r="CN78" s="22"/>
      <c r="CO78" s="22"/>
      <c r="CP78" s="22"/>
      <c r="CQ78" s="22"/>
      <c r="CR78" s="22"/>
      <c r="CS78" s="23"/>
      <c r="CT78" s="22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24" t="str">
        <f>データ!$B$11</f>
        <v>R01</v>
      </c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6"/>
      <c r="DV78" s="124" t="str">
        <f>データ!$C$11</f>
        <v>R02</v>
      </c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6"/>
      <c r="EK78" s="124" t="str">
        <f>データ!$D$11</f>
        <v>R03</v>
      </c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6"/>
      <c r="EZ78" s="124" t="str">
        <f>データ!$E$11</f>
        <v>R04</v>
      </c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6"/>
      <c r="FO78" s="124" t="str">
        <f>データ!$F$11</f>
        <v>R05</v>
      </c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125"/>
      <c r="GB78" s="125"/>
      <c r="GC78" s="126"/>
      <c r="GD78" s="22"/>
      <c r="GE78" s="22"/>
      <c r="GF78" s="22"/>
      <c r="GG78" s="22"/>
      <c r="GH78" s="22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24" t="str">
        <f>データ!$B$11</f>
        <v>R01</v>
      </c>
      <c r="GU78" s="125"/>
      <c r="GV78" s="125"/>
      <c r="GW78" s="125"/>
      <c r="GX78" s="125"/>
      <c r="GY78" s="125"/>
      <c r="GZ78" s="125"/>
      <c r="HA78" s="125"/>
      <c r="HB78" s="125"/>
      <c r="HC78" s="125"/>
      <c r="HD78" s="125"/>
      <c r="HE78" s="125"/>
      <c r="HF78" s="125"/>
      <c r="HG78" s="125"/>
      <c r="HH78" s="126"/>
      <c r="HI78" s="124" t="str">
        <f>データ!$C$11</f>
        <v>R02</v>
      </c>
      <c r="HJ78" s="125"/>
      <c r="HK78" s="125"/>
      <c r="HL78" s="125"/>
      <c r="HM78" s="125"/>
      <c r="HN78" s="125"/>
      <c r="HO78" s="125"/>
      <c r="HP78" s="125"/>
      <c r="HQ78" s="125"/>
      <c r="HR78" s="125"/>
      <c r="HS78" s="125"/>
      <c r="HT78" s="125"/>
      <c r="HU78" s="125"/>
      <c r="HV78" s="125"/>
      <c r="HW78" s="126"/>
      <c r="HX78" s="124" t="str">
        <f>データ!$D$11</f>
        <v>R03</v>
      </c>
      <c r="HY78" s="125"/>
      <c r="HZ78" s="125"/>
      <c r="IA78" s="125"/>
      <c r="IB78" s="125"/>
      <c r="IC78" s="125"/>
      <c r="ID78" s="125"/>
      <c r="IE78" s="125"/>
      <c r="IF78" s="125"/>
      <c r="IG78" s="125"/>
      <c r="IH78" s="125"/>
      <c r="II78" s="125"/>
      <c r="IJ78" s="125"/>
      <c r="IK78" s="125"/>
      <c r="IL78" s="126"/>
      <c r="IM78" s="124" t="str">
        <f>データ!$E$11</f>
        <v>R04</v>
      </c>
      <c r="IN78" s="125"/>
      <c r="IO78" s="125"/>
      <c r="IP78" s="125"/>
      <c r="IQ78" s="125"/>
      <c r="IR78" s="125"/>
      <c r="IS78" s="125"/>
      <c r="IT78" s="125"/>
      <c r="IU78" s="125"/>
      <c r="IV78" s="125"/>
      <c r="IW78" s="125"/>
      <c r="IX78" s="125"/>
      <c r="IY78" s="125"/>
      <c r="IZ78" s="125"/>
      <c r="JA78" s="126"/>
      <c r="JB78" s="124" t="str">
        <f>データ!$F$11</f>
        <v>R05</v>
      </c>
      <c r="JC78" s="125"/>
      <c r="JD78" s="125"/>
      <c r="JE78" s="125"/>
      <c r="JF78" s="125"/>
      <c r="JG78" s="125"/>
      <c r="JH78" s="125"/>
      <c r="JI78" s="125"/>
      <c r="JJ78" s="125"/>
      <c r="JK78" s="125"/>
      <c r="JL78" s="125"/>
      <c r="JM78" s="125"/>
      <c r="JN78" s="125"/>
      <c r="JO78" s="125"/>
      <c r="JP78" s="126"/>
      <c r="JQ78" s="22"/>
      <c r="JR78" s="22"/>
      <c r="JS78" s="22"/>
      <c r="JT78" s="22"/>
      <c r="JU78" s="22"/>
      <c r="JV78" s="22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124" t="str">
        <f>データ!$B$11</f>
        <v>R01</v>
      </c>
      <c r="KH78" s="125"/>
      <c r="KI78" s="125"/>
      <c r="KJ78" s="125"/>
      <c r="KK78" s="125"/>
      <c r="KL78" s="125"/>
      <c r="KM78" s="125"/>
      <c r="KN78" s="125"/>
      <c r="KO78" s="125"/>
      <c r="KP78" s="125"/>
      <c r="KQ78" s="125"/>
      <c r="KR78" s="125"/>
      <c r="KS78" s="125"/>
      <c r="KT78" s="125"/>
      <c r="KU78" s="126"/>
      <c r="KV78" s="124" t="str">
        <f>データ!$C$11</f>
        <v>R02</v>
      </c>
      <c r="KW78" s="125"/>
      <c r="KX78" s="125"/>
      <c r="KY78" s="125"/>
      <c r="KZ78" s="125"/>
      <c r="LA78" s="125"/>
      <c r="LB78" s="125"/>
      <c r="LC78" s="125"/>
      <c r="LD78" s="125"/>
      <c r="LE78" s="125"/>
      <c r="LF78" s="125"/>
      <c r="LG78" s="125"/>
      <c r="LH78" s="125"/>
      <c r="LI78" s="125"/>
      <c r="LJ78" s="126"/>
      <c r="LK78" s="124" t="str">
        <f>データ!$D$11</f>
        <v>R03</v>
      </c>
      <c r="LL78" s="125"/>
      <c r="LM78" s="125"/>
      <c r="LN78" s="125"/>
      <c r="LO78" s="125"/>
      <c r="LP78" s="125"/>
      <c r="LQ78" s="125"/>
      <c r="LR78" s="125"/>
      <c r="LS78" s="125"/>
      <c r="LT78" s="125"/>
      <c r="LU78" s="125"/>
      <c r="LV78" s="125"/>
      <c r="LW78" s="125"/>
      <c r="LX78" s="125"/>
      <c r="LY78" s="126"/>
      <c r="LZ78" s="124" t="str">
        <f>データ!$E$11</f>
        <v>R04</v>
      </c>
      <c r="MA78" s="125"/>
      <c r="MB78" s="125"/>
      <c r="MC78" s="125"/>
      <c r="MD78" s="125"/>
      <c r="ME78" s="125"/>
      <c r="MF78" s="125"/>
      <c r="MG78" s="125"/>
      <c r="MH78" s="125"/>
      <c r="MI78" s="125"/>
      <c r="MJ78" s="125"/>
      <c r="MK78" s="125"/>
      <c r="ML78" s="125"/>
      <c r="MM78" s="125"/>
      <c r="MN78" s="126"/>
      <c r="MO78" s="124" t="str">
        <f>データ!$F$11</f>
        <v>R05</v>
      </c>
      <c r="MP78" s="125"/>
      <c r="MQ78" s="125"/>
      <c r="MR78" s="125"/>
      <c r="MS78" s="125"/>
      <c r="MT78" s="125"/>
      <c r="MU78" s="125"/>
      <c r="MV78" s="125"/>
      <c r="MW78" s="125"/>
      <c r="MX78" s="125"/>
      <c r="MY78" s="125"/>
      <c r="MZ78" s="125"/>
      <c r="NA78" s="125"/>
      <c r="NB78" s="125"/>
      <c r="NC78" s="126"/>
      <c r="ND78" s="2"/>
      <c r="NE78" s="2"/>
      <c r="NF78" s="2"/>
      <c r="NG78" s="21"/>
      <c r="NH78" s="15"/>
      <c r="NI78" s="2"/>
      <c r="NJ78" s="140"/>
      <c r="NK78" s="141"/>
      <c r="NL78" s="141"/>
      <c r="NM78" s="141"/>
      <c r="NN78" s="141"/>
      <c r="NO78" s="141"/>
      <c r="NP78" s="141"/>
      <c r="NQ78" s="141"/>
      <c r="NR78" s="141"/>
      <c r="NS78" s="141"/>
      <c r="NT78" s="141"/>
      <c r="NU78" s="141"/>
      <c r="NV78" s="141"/>
      <c r="NW78" s="141"/>
      <c r="NX78" s="142"/>
    </row>
    <row r="79" spans="1:388" ht="13.5" customHeight="1">
      <c r="A79" s="2"/>
      <c r="B79" s="14"/>
      <c r="C79" s="2"/>
      <c r="D79" s="2"/>
      <c r="E79" s="2"/>
      <c r="F79" s="2"/>
      <c r="G79" s="127" t="s">
        <v>58</v>
      </c>
      <c r="H79" s="127"/>
      <c r="I79" s="127"/>
      <c r="J79" s="127"/>
      <c r="K79" s="127"/>
      <c r="L79" s="127"/>
      <c r="M79" s="127"/>
      <c r="N79" s="127"/>
      <c r="O79" s="127"/>
      <c r="P79" s="128">
        <f>データ!DS7</f>
        <v>53.6</v>
      </c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30"/>
      <c r="AE79" s="128">
        <f>データ!DT7</f>
        <v>59.7</v>
      </c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30"/>
      <c r="AT79" s="128">
        <f>データ!DU7</f>
        <v>54</v>
      </c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30"/>
      <c r="BI79" s="128">
        <f>データ!DV7</f>
        <v>56.9</v>
      </c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30"/>
      <c r="BX79" s="128">
        <f>データ!DW7</f>
        <v>70.3</v>
      </c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30"/>
      <c r="CM79" s="24"/>
      <c r="CN79" s="24"/>
      <c r="CO79" s="24"/>
      <c r="CP79" s="24"/>
      <c r="CQ79" s="24"/>
      <c r="CR79" s="24"/>
      <c r="CS79" s="25"/>
      <c r="CT79" s="24"/>
      <c r="CU79" s="17"/>
      <c r="CV79" s="17"/>
      <c r="CW79" s="17"/>
      <c r="CX79" s="127" t="s">
        <v>58</v>
      </c>
      <c r="CY79" s="127"/>
      <c r="CZ79" s="127"/>
      <c r="DA79" s="127"/>
      <c r="DB79" s="127"/>
      <c r="DC79" s="127"/>
      <c r="DD79" s="127"/>
      <c r="DE79" s="127"/>
      <c r="DF79" s="127"/>
      <c r="DG79" s="128">
        <f>データ!ED7</f>
        <v>40</v>
      </c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30"/>
      <c r="DV79" s="128">
        <f>データ!EE7</f>
        <v>29</v>
      </c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30"/>
      <c r="EK79" s="128">
        <f>データ!EF7</f>
        <v>33.5</v>
      </c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30"/>
      <c r="EZ79" s="128">
        <f>データ!EG7</f>
        <v>38.1</v>
      </c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30"/>
      <c r="FO79" s="128">
        <f>データ!EH7</f>
        <v>39.9</v>
      </c>
      <c r="FP79" s="129"/>
      <c r="FQ79" s="129"/>
      <c r="FR79" s="129"/>
      <c r="FS79" s="129"/>
      <c r="FT79" s="129"/>
      <c r="FU79" s="129"/>
      <c r="FV79" s="129"/>
      <c r="FW79" s="129"/>
      <c r="FX79" s="129"/>
      <c r="FY79" s="129"/>
      <c r="FZ79" s="129"/>
      <c r="GA79" s="129"/>
      <c r="GB79" s="129"/>
      <c r="GC79" s="130"/>
      <c r="GD79" s="24"/>
      <c r="GE79" s="24"/>
      <c r="GF79" s="24"/>
      <c r="GG79" s="24"/>
      <c r="GH79" s="24"/>
      <c r="GI79" s="17"/>
      <c r="GJ79" s="17"/>
      <c r="GK79" s="127" t="s">
        <v>58</v>
      </c>
      <c r="GL79" s="127"/>
      <c r="GM79" s="127"/>
      <c r="GN79" s="127"/>
      <c r="GO79" s="127"/>
      <c r="GP79" s="127"/>
      <c r="GQ79" s="127"/>
      <c r="GR79" s="127"/>
      <c r="GS79" s="127"/>
      <c r="GT79" s="128">
        <f>データ!EO7</f>
        <v>59</v>
      </c>
      <c r="GU79" s="129"/>
      <c r="GV79" s="129"/>
      <c r="GW79" s="129"/>
      <c r="GX79" s="129"/>
      <c r="GY79" s="129"/>
      <c r="GZ79" s="129"/>
      <c r="HA79" s="129"/>
      <c r="HB79" s="129"/>
      <c r="HC79" s="129"/>
      <c r="HD79" s="129"/>
      <c r="HE79" s="129"/>
      <c r="HF79" s="129"/>
      <c r="HG79" s="129"/>
      <c r="HH79" s="130"/>
      <c r="HI79" s="128">
        <f>データ!EP7</f>
        <v>61.4</v>
      </c>
      <c r="HJ79" s="129"/>
      <c r="HK79" s="129"/>
      <c r="HL79" s="129"/>
      <c r="HM79" s="129"/>
      <c r="HN79" s="129"/>
      <c r="HO79" s="129"/>
      <c r="HP79" s="129"/>
      <c r="HQ79" s="129"/>
      <c r="HR79" s="129"/>
      <c r="HS79" s="129"/>
      <c r="HT79" s="129"/>
      <c r="HU79" s="129"/>
      <c r="HV79" s="129"/>
      <c r="HW79" s="130"/>
      <c r="HX79" s="128">
        <f>データ!EQ7</f>
        <v>66.3</v>
      </c>
      <c r="HY79" s="129"/>
      <c r="HZ79" s="129"/>
      <c r="IA79" s="129"/>
      <c r="IB79" s="129"/>
      <c r="IC79" s="129"/>
      <c r="ID79" s="129"/>
      <c r="IE79" s="129"/>
      <c r="IF79" s="129"/>
      <c r="IG79" s="129"/>
      <c r="IH79" s="129"/>
      <c r="II79" s="129"/>
      <c r="IJ79" s="129"/>
      <c r="IK79" s="129"/>
      <c r="IL79" s="130"/>
      <c r="IM79" s="128">
        <f>データ!ER7</f>
        <v>71.7</v>
      </c>
      <c r="IN79" s="129"/>
      <c r="IO79" s="129"/>
      <c r="IP79" s="129"/>
      <c r="IQ79" s="129"/>
      <c r="IR79" s="129"/>
      <c r="IS79" s="129"/>
      <c r="IT79" s="129"/>
      <c r="IU79" s="129"/>
      <c r="IV79" s="129"/>
      <c r="IW79" s="129"/>
      <c r="IX79" s="129"/>
      <c r="IY79" s="129"/>
      <c r="IZ79" s="129"/>
      <c r="JA79" s="130"/>
      <c r="JB79" s="128">
        <f>データ!ES7</f>
        <v>75.7</v>
      </c>
      <c r="JC79" s="129"/>
      <c r="JD79" s="129"/>
      <c r="JE79" s="129"/>
      <c r="JF79" s="129"/>
      <c r="JG79" s="129"/>
      <c r="JH79" s="129"/>
      <c r="JI79" s="129"/>
      <c r="JJ79" s="129"/>
      <c r="JK79" s="129"/>
      <c r="JL79" s="129"/>
      <c r="JM79" s="129"/>
      <c r="JN79" s="129"/>
      <c r="JO79" s="129"/>
      <c r="JP79" s="130"/>
      <c r="JQ79" s="26"/>
      <c r="JR79" s="26"/>
      <c r="JS79" s="26"/>
      <c r="JT79" s="26"/>
      <c r="JU79" s="26"/>
      <c r="JV79" s="26"/>
      <c r="JW79" s="17"/>
      <c r="JX79" s="127" t="s">
        <v>58</v>
      </c>
      <c r="JY79" s="127"/>
      <c r="JZ79" s="127"/>
      <c r="KA79" s="127"/>
      <c r="KB79" s="127"/>
      <c r="KC79" s="127"/>
      <c r="KD79" s="127"/>
      <c r="KE79" s="127"/>
      <c r="KF79" s="127"/>
      <c r="KG79" s="137">
        <f>データ!EZ7</f>
        <v>70637033</v>
      </c>
      <c r="KH79" s="138"/>
      <c r="KI79" s="138"/>
      <c r="KJ79" s="138"/>
      <c r="KK79" s="138"/>
      <c r="KL79" s="138"/>
      <c r="KM79" s="138"/>
      <c r="KN79" s="138"/>
      <c r="KO79" s="138"/>
      <c r="KP79" s="138"/>
      <c r="KQ79" s="138"/>
      <c r="KR79" s="138"/>
      <c r="KS79" s="138"/>
      <c r="KT79" s="138"/>
      <c r="KU79" s="139"/>
      <c r="KV79" s="137">
        <f>データ!FA7</f>
        <v>49952145</v>
      </c>
      <c r="KW79" s="138"/>
      <c r="KX79" s="138"/>
      <c r="KY79" s="138"/>
      <c r="KZ79" s="138"/>
      <c r="LA79" s="138"/>
      <c r="LB79" s="138"/>
      <c r="LC79" s="138"/>
      <c r="LD79" s="138"/>
      <c r="LE79" s="138"/>
      <c r="LF79" s="138"/>
      <c r="LG79" s="138"/>
      <c r="LH79" s="138"/>
      <c r="LI79" s="138"/>
      <c r="LJ79" s="139"/>
      <c r="LK79" s="137">
        <f>データ!FB7</f>
        <v>51053927</v>
      </c>
      <c r="LL79" s="138"/>
      <c r="LM79" s="138"/>
      <c r="LN79" s="138"/>
      <c r="LO79" s="138"/>
      <c r="LP79" s="138"/>
      <c r="LQ79" s="138"/>
      <c r="LR79" s="138"/>
      <c r="LS79" s="138"/>
      <c r="LT79" s="138"/>
      <c r="LU79" s="138"/>
      <c r="LV79" s="138"/>
      <c r="LW79" s="138"/>
      <c r="LX79" s="138"/>
      <c r="LY79" s="139"/>
      <c r="LZ79" s="137">
        <f>データ!FC7</f>
        <v>52142283</v>
      </c>
      <c r="MA79" s="138"/>
      <c r="MB79" s="138"/>
      <c r="MC79" s="138"/>
      <c r="MD79" s="138"/>
      <c r="ME79" s="138"/>
      <c r="MF79" s="138"/>
      <c r="MG79" s="138"/>
      <c r="MH79" s="138"/>
      <c r="MI79" s="138"/>
      <c r="MJ79" s="138"/>
      <c r="MK79" s="138"/>
      <c r="ML79" s="138"/>
      <c r="MM79" s="138"/>
      <c r="MN79" s="139"/>
      <c r="MO79" s="137">
        <f>データ!FD7</f>
        <v>56774458</v>
      </c>
      <c r="MP79" s="138"/>
      <c r="MQ79" s="138"/>
      <c r="MR79" s="138"/>
      <c r="MS79" s="138"/>
      <c r="MT79" s="138"/>
      <c r="MU79" s="138"/>
      <c r="MV79" s="138"/>
      <c r="MW79" s="138"/>
      <c r="MX79" s="138"/>
      <c r="MY79" s="138"/>
      <c r="MZ79" s="138"/>
      <c r="NA79" s="138"/>
      <c r="NB79" s="138"/>
      <c r="NC79" s="139"/>
      <c r="ND79" s="2"/>
      <c r="NE79" s="2"/>
      <c r="NF79" s="2"/>
      <c r="NG79" s="21"/>
      <c r="NH79" s="15"/>
      <c r="NI79" s="2"/>
      <c r="NJ79" s="140"/>
      <c r="NK79" s="141"/>
      <c r="NL79" s="141"/>
      <c r="NM79" s="141"/>
      <c r="NN79" s="141"/>
      <c r="NO79" s="141"/>
      <c r="NP79" s="141"/>
      <c r="NQ79" s="141"/>
      <c r="NR79" s="141"/>
      <c r="NS79" s="141"/>
      <c r="NT79" s="141"/>
      <c r="NU79" s="141"/>
      <c r="NV79" s="141"/>
      <c r="NW79" s="141"/>
      <c r="NX79" s="142"/>
    </row>
    <row r="80" spans="1:388" ht="13.5" customHeight="1">
      <c r="A80" s="2"/>
      <c r="B80" s="14"/>
      <c r="C80" s="2"/>
      <c r="D80" s="2"/>
      <c r="E80" s="2"/>
      <c r="F80" s="2"/>
      <c r="G80" s="127" t="s">
        <v>60</v>
      </c>
      <c r="H80" s="127"/>
      <c r="I80" s="127"/>
      <c r="J80" s="127"/>
      <c r="K80" s="127"/>
      <c r="L80" s="127"/>
      <c r="M80" s="127"/>
      <c r="N80" s="127"/>
      <c r="O80" s="127"/>
      <c r="P80" s="128">
        <f>データ!DX7</f>
        <v>27</v>
      </c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30"/>
      <c r="AE80" s="128">
        <f>データ!DY7</f>
        <v>34.200000000000003</v>
      </c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30"/>
      <c r="AT80" s="128">
        <f>データ!DZ7</f>
        <v>29.2</v>
      </c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30"/>
      <c r="BI80" s="128">
        <f>データ!EA7</f>
        <v>25.3</v>
      </c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30"/>
      <c r="BX80" s="128">
        <f>データ!EB7</f>
        <v>21</v>
      </c>
      <c r="BY80" s="129"/>
      <c r="BZ80" s="129"/>
      <c r="CA80" s="129"/>
      <c r="CB80" s="129"/>
      <c r="CC80" s="129"/>
      <c r="CD80" s="129"/>
      <c r="CE80" s="129"/>
      <c r="CF80" s="129"/>
      <c r="CG80" s="129"/>
      <c r="CH80" s="129"/>
      <c r="CI80" s="129"/>
      <c r="CJ80" s="129"/>
      <c r="CK80" s="129"/>
      <c r="CL80" s="130"/>
      <c r="CM80" s="24"/>
      <c r="CN80" s="24"/>
      <c r="CO80" s="24"/>
      <c r="CP80" s="24"/>
      <c r="CQ80" s="24"/>
      <c r="CR80" s="24"/>
      <c r="CS80" s="25"/>
      <c r="CT80" s="24"/>
      <c r="CU80" s="17"/>
      <c r="CV80" s="17"/>
      <c r="CW80" s="17"/>
      <c r="CX80" s="127" t="s">
        <v>60</v>
      </c>
      <c r="CY80" s="127"/>
      <c r="CZ80" s="127"/>
      <c r="DA80" s="127"/>
      <c r="DB80" s="127"/>
      <c r="DC80" s="127"/>
      <c r="DD80" s="127"/>
      <c r="DE80" s="127"/>
      <c r="DF80" s="127"/>
      <c r="DG80" s="128">
        <f>データ!EI7</f>
        <v>52.5</v>
      </c>
      <c r="DH80" s="129"/>
      <c r="DI80" s="129"/>
      <c r="DJ80" s="129"/>
      <c r="DK80" s="129"/>
      <c r="DL80" s="129"/>
      <c r="DM80" s="129"/>
      <c r="DN80" s="129"/>
      <c r="DO80" s="129"/>
      <c r="DP80" s="129"/>
      <c r="DQ80" s="129"/>
      <c r="DR80" s="129"/>
      <c r="DS80" s="129"/>
      <c r="DT80" s="129"/>
      <c r="DU80" s="130"/>
      <c r="DV80" s="128">
        <f>データ!EJ7</f>
        <v>54</v>
      </c>
      <c r="DW80" s="129"/>
      <c r="DX80" s="129"/>
      <c r="DY80" s="129"/>
      <c r="DZ80" s="129"/>
      <c r="EA80" s="129"/>
      <c r="EB80" s="129"/>
      <c r="EC80" s="129"/>
      <c r="ED80" s="129"/>
      <c r="EE80" s="129"/>
      <c r="EF80" s="129"/>
      <c r="EG80" s="129"/>
      <c r="EH80" s="129"/>
      <c r="EI80" s="129"/>
      <c r="EJ80" s="130"/>
      <c r="EK80" s="128">
        <f>データ!EK7</f>
        <v>55.4</v>
      </c>
      <c r="EL80" s="129"/>
      <c r="EM80" s="129"/>
      <c r="EN80" s="129"/>
      <c r="EO80" s="129"/>
      <c r="EP80" s="129"/>
      <c r="EQ80" s="129"/>
      <c r="ER80" s="129"/>
      <c r="ES80" s="129"/>
      <c r="ET80" s="129"/>
      <c r="EU80" s="129"/>
      <c r="EV80" s="129"/>
      <c r="EW80" s="129"/>
      <c r="EX80" s="129"/>
      <c r="EY80" s="130"/>
      <c r="EZ80" s="128">
        <f>データ!EL7</f>
        <v>55.5</v>
      </c>
      <c r="FA80" s="129"/>
      <c r="FB80" s="129"/>
      <c r="FC80" s="129"/>
      <c r="FD80" s="129"/>
      <c r="FE80" s="129"/>
      <c r="FF80" s="129"/>
      <c r="FG80" s="129"/>
      <c r="FH80" s="129"/>
      <c r="FI80" s="129"/>
      <c r="FJ80" s="129"/>
      <c r="FK80" s="129"/>
      <c r="FL80" s="129"/>
      <c r="FM80" s="129"/>
      <c r="FN80" s="130"/>
      <c r="FO80" s="128">
        <f>データ!EM7</f>
        <v>56</v>
      </c>
      <c r="FP80" s="129"/>
      <c r="FQ80" s="129"/>
      <c r="FR80" s="129"/>
      <c r="FS80" s="129"/>
      <c r="FT80" s="129"/>
      <c r="FU80" s="129"/>
      <c r="FV80" s="129"/>
      <c r="FW80" s="129"/>
      <c r="FX80" s="129"/>
      <c r="FY80" s="129"/>
      <c r="FZ80" s="129"/>
      <c r="GA80" s="129"/>
      <c r="GB80" s="129"/>
      <c r="GC80" s="130"/>
      <c r="GD80" s="24"/>
      <c r="GE80" s="24"/>
      <c r="GF80" s="24"/>
      <c r="GG80" s="24"/>
      <c r="GH80" s="24"/>
      <c r="GI80" s="17"/>
      <c r="GJ80" s="17"/>
      <c r="GK80" s="127" t="s">
        <v>60</v>
      </c>
      <c r="GL80" s="127"/>
      <c r="GM80" s="127"/>
      <c r="GN80" s="127"/>
      <c r="GO80" s="127"/>
      <c r="GP80" s="127"/>
      <c r="GQ80" s="127"/>
      <c r="GR80" s="127"/>
      <c r="GS80" s="127"/>
      <c r="GT80" s="128">
        <f>データ!ET7</f>
        <v>67.900000000000006</v>
      </c>
      <c r="GU80" s="129"/>
      <c r="GV80" s="129"/>
      <c r="GW80" s="129"/>
      <c r="GX80" s="129"/>
      <c r="GY80" s="129"/>
      <c r="GZ80" s="129"/>
      <c r="HA80" s="129"/>
      <c r="HB80" s="129"/>
      <c r="HC80" s="129"/>
      <c r="HD80" s="129"/>
      <c r="HE80" s="129"/>
      <c r="HF80" s="129"/>
      <c r="HG80" s="129"/>
      <c r="HH80" s="130"/>
      <c r="HI80" s="128">
        <f>データ!EU7</f>
        <v>69.2</v>
      </c>
      <c r="HJ80" s="129"/>
      <c r="HK80" s="129"/>
      <c r="HL80" s="129"/>
      <c r="HM80" s="129"/>
      <c r="HN80" s="129"/>
      <c r="HO80" s="129"/>
      <c r="HP80" s="129"/>
      <c r="HQ80" s="129"/>
      <c r="HR80" s="129"/>
      <c r="HS80" s="129"/>
      <c r="HT80" s="129"/>
      <c r="HU80" s="129"/>
      <c r="HV80" s="129"/>
      <c r="HW80" s="130"/>
      <c r="HX80" s="128">
        <f>データ!EV7</f>
        <v>70.8</v>
      </c>
      <c r="HY80" s="129"/>
      <c r="HZ80" s="129"/>
      <c r="IA80" s="129"/>
      <c r="IB80" s="129"/>
      <c r="IC80" s="129"/>
      <c r="ID80" s="129"/>
      <c r="IE80" s="129"/>
      <c r="IF80" s="129"/>
      <c r="IG80" s="129"/>
      <c r="IH80" s="129"/>
      <c r="II80" s="129"/>
      <c r="IJ80" s="129"/>
      <c r="IK80" s="129"/>
      <c r="IL80" s="130"/>
      <c r="IM80" s="128">
        <f>データ!EW7</f>
        <v>70.7</v>
      </c>
      <c r="IN80" s="129"/>
      <c r="IO80" s="129"/>
      <c r="IP80" s="129"/>
      <c r="IQ80" s="129"/>
      <c r="IR80" s="129"/>
      <c r="IS80" s="129"/>
      <c r="IT80" s="129"/>
      <c r="IU80" s="129"/>
      <c r="IV80" s="129"/>
      <c r="IW80" s="129"/>
      <c r="IX80" s="129"/>
      <c r="IY80" s="129"/>
      <c r="IZ80" s="129"/>
      <c r="JA80" s="130"/>
      <c r="JB80" s="128">
        <f>データ!EX7</f>
        <v>70.3</v>
      </c>
      <c r="JC80" s="129"/>
      <c r="JD80" s="129"/>
      <c r="JE80" s="129"/>
      <c r="JF80" s="129"/>
      <c r="JG80" s="129"/>
      <c r="JH80" s="129"/>
      <c r="JI80" s="129"/>
      <c r="JJ80" s="129"/>
      <c r="JK80" s="129"/>
      <c r="JL80" s="129"/>
      <c r="JM80" s="129"/>
      <c r="JN80" s="129"/>
      <c r="JO80" s="129"/>
      <c r="JP80" s="130"/>
      <c r="JQ80" s="26"/>
      <c r="JR80" s="26"/>
      <c r="JS80" s="26"/>
      <c r="JT80" s="26"/>
      <c r="JU80" s="26"/>
      <c r="JV80" s="26"/>
      <c r="JW80" s="17"/>
      <c r="JX80" s="127" t="s">
        <v>60</v>
      </c>
      <c r="JY80" s="127"/>
      <c r="JZ80" s="127"/>
      <c r="KA80" s="127"/>
      <c r="KB80" s="127"/>
      <c r="KC80" s="127"/>
      <c r="KD80" s="127"/>
      <c r="KE80" s="127"/>
      <c r="KF80" s="127"/>
      <c r="KG80" s="137">
        <f>データ!FE7</f>
        <v>57155394</v>
      </c>
      <c r="KH80" s="138"/>
      <c r="KI80" s="138"/>
      <c r="KJ80" s="138"/>
      <c r="KK80" s="138"/>
      <c r="KL80" s="138"/>
      <c r="KM80" s="138"/>
      <c r="KN80" s="138"/>
      <c r="KO80" s="138"/>
      <c r="KP80" s="138"/>
      <c r="KQ80" s="138"/>
      <c r="KR80" s="138"/>
      <c r="KS80" s="138"/>
      <c r="KT80" s="138"/>
      <c r="KU80" s="139"/>
      <c r="KV80" s="137">
        <f>データ!FF7</f>
        <v>58042153</v>
      </c>
      <c r="KW80" s="138"/>
      <c r="KX80" s="138"/>
      <c r="KY80" s="138"/>
      <c r="KZ80" s="138"/>
      <c r="LA80" s="138"/>
      <c r="LB80" s="138"/>
      <c r="LC80" s="138"/>
      <c r="LD80" s="138"/>
      <c r="LE80" s="138"/>
      <c r="LF80" s="138"/>
      <c r="LG80" s="138"/>
      <c r="LH80" s="138"/>
      <c r="LI80" s="138"/>
      <c r="LJ80" s="139"/>
      <c r="LK80" s="137">
        <f>データ!FG7</f>
        <v>58985932</v>
      </c>
      <c r="LL80" s="138"/>
      <c r="LM80" s="138"/>
      <c r="LN80" s="138"/>
      <c r="LO80" s="138"/>
      <c r="LP80" s="138"/>
      <c r="LQ80" s="138"/>
      <c r="LR80" s="138"/>
      <c r="LS80" s="138"/>
      <c r="LT80" s="138"/>
      <c r="LU80" s="138"/>
      <c r="LV80" s="138"/>
      <c r="LW80" s="138"/>
      <c r="LX80" s="138"/>
      <c r="LY80" s="139"/>
      <c r="LZ80" s="137">
        <f>データ!FH7</f>
        <v>58800982</v>
      </c>
      <c r="MA80" s="138"/>
      <c r="MB80" s="138"/>
      <c r="MC80" s="138"/>
      <c r="MD80" s="138"/>
      <c r="ME80" s="138"/>
      <c r="MF80" s="138"/>
      <c r="MG80" s="138"/>
      <c r="MH80" s="138"/>
      <c r="MI80" s="138"/>
      <c r="MJ80" s="138"/>
      <c r="MK80" s="138"/>
      <c r="ML80" s="138"/>
      <c r="MM80" s="138"/>
      <c r="MN80" s="139"/>
      <c r="MO80" s="137">
        <f>データ!FI7</f>
        <v>59984927</v>
      </c>
      <c r="MP80" s="138"/>
      <c r="MQ80" s="138"/>
      <c r="MR80" s="138"/>
      <c r="MS80" s="138"/>
      <c r="MT80" s="138"/>
      <c r="MU80" s="138"/>
      <c r="MV80" s="138"/>
      <c r="MW80" s="138"/>
      <c r="MX80" s="138"/>
      <c r="MY80" s="138"/>
      <c r="MZ80" s="138"/>
      <c r="NA80" s="138"/>
      <c r="NB80" s="138"/>
      <c r="NC80" s="139"/>
      <c r="ND80" s="2"/>
      <c r="NE80" s="2"/>
      <c r="NF80" s="2"/>
      <c r="NG80" s="21"/>
      <c r="NH80" s="15"/>
      <c r="NI80" s="2"/>
      <c r="NJ80" s="140"/>
      <c r="NK80" s="141"/>
      <c r="NL80" s="141"/>
      <c r="NM80" s="141"/>
      <c r="NN80" s="141"/>
      <c r="NO80" s="141"/>
      <c r="NP80" s="141"/>
      <c r="NQ80" s="141"/>
      <c r="NR80" s="141"/>
      <c r="NS80" s="141"/>
      <c r="NT80" s="141"/>
      <c r="NU80" s="141"/>
      <c r="NV80" s="141"/>
      <c r="NW80" s="141"/>
      <c r="NX80" s="142"/>
    </row>
    <row r="81" spans="1:388" ht="13.5" customHeight="1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1"/>
      <c r="NH81" s="15"/>
      <c r="NI81" s="2"/>
      <c r="NJ81" s="140"/>
      <c r="NK81" s="141"/>
      <c r="NL81" s="141"/>
      <c r="NM81" s="141"/>
      <c r="NN81" s="141"/>
      <c r="NO81" s="141"/>
      <c r="NP81" s="141"/>
      <c r="NQ81" s="141"/>
      <c r="NR81" s="141"/>
      <c r="NS81" s="141"/>
      <c r="NT81" s="141"/>
      <c r="NU81" s="141"/>
      <c r="NV81" s="141"/>
      <c r="NW81" s="141"/>
      <c r="NX81" s="142"/>
    </row>
    <row r="82" spans="1:388" ht="13.5" customHeight="1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140"/>
      <c r="NK82" s="141"/>
      <c r="NL82" s="141"/>
      <c r="NM82" s="141"/>
      <c r="NN82" s="141"/>
      <c r="NO82" s="141"/>
      <c r="NP82" s="141"/>
      <c r="NQ82" s="141"/>
      <c r="NR82" s="141"/>
      <c r="NS82" s="141"/>
      <c r="NT82" s="141"/>
      <c r="NU82" s="141"/>
      <c r="NV82" s="141"/>
      <c r="NW82" s="141"/>
      <c r="NX82" s="142"/>
    </row>
    <row r="83" spans="1:388" ht="13.5" customHeight="1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140"/>
      <c r="NK83" s="141"/>
      <c r="NL83" s="141"/>
      <c r="NM83" s="141"/>
      <c r="NN83" s="141"/>
      <c r="NO83" s="141"/>
      <c r="NP83" s="141"/>
      <c r="NQ83" s="141"/>
      <c r="NR83" s="141"/>
      <c r="NS83" s="141"/>
      <c r="NT83" s="141"/>
      <c r="NU83" s="141"/>
      <c r="NV83" s="141"/>
      <c r="NW83" s="141"/>
      <c r="NX83" s="142"/>
    </row>
    <row r="84" spans="1:388" ht="13.5" customHeight="1">
      <c r="A84" s="2"/>
      <c r="B84" s="2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20"/>
      <c r="NI84" s="2"/>
      <c r="NJ84" s="143"/>
      <c r="NK84" s="144"/>
      <c r="NL84" s="144"/>
      <c r="NM84" s="144"/>
      <c r="NN84" s="144"/>
      <c r="NO84" s="144"/>
      <c r="NP84" s="144"/>
      <c r="NQ84" s="144"/>
      <c r="NR84" s="144"/>
      <c r="NS84" s="144"/>
      <c r="NT84" s="144"/>
      <c r="NU84" s="144"/>
      <c r="NV84" s="144"/>
      <c r="NW84" s="144"/>
      <c r="NX84" s="145"/>
    </row>
    <row r="85" spans="1:388">
      <c r="B85" s="146" t="s">
        <v>89</v>
      </c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  <c r="BI85" s="146"/>
      <c r="BJ85" s="146"/>
      <c r="BK85" s="146"/>
      <c r="BL85" s="146"/>
      <c r="BM85" s="146"/>
      <c r="BN85" s="146"/>
      <c r="BO85" s="146"/>
      <c r="BP85" s="146"/>
      <c r="BQ85" s="146"/>
      <c r="BR85" s="146"/>
      <c r="BS85" s="146"/>
      <c r="BT85" s="146"/>
      <c r="BU85" s="146"/>
      <c r="BV85" s="146"/>
      <c r="BW85" s="146"/>
      <c r="BX85" s="146"/>
      <c r="BY85" s="146"/>
      <c r="BZ85" s="146"/>
      <c r="CA85" s="146"/>
      <c r="CB85" s="146"/>
      <c r="CC85" s="146"/>
      <c r="CD85" s="146"/>
      <c r="CE85" s="146"/>
      <c r="CF85" s="146"/>
      <c r="CG85" s="146"/>
      <c r="CH85" s="146"/>
      <c r="CI85" s="146"/>
      <c r="CJ85" s="146"/>
      <c r="CK85" s="146"/>
      <c r="CL85" s="146"/>
      <c r="CM85" s="146"/>
      <c r="CN85" s="146"/>
      <c r="CO85" s="146"/>
      <c r="CP85" s="146"/>
      <c r="CQ85" s="146"/>
      <c r="CR85" s="146"/>
      <c r="CS85" s="146"/>
      <c r="CT85" s="146"/>
      <c r="CU85" s="146"/>
      <c r="CV85" s="146"/>
      <c r="CW85" s="146"/>
      <c r="CX85" s="146"/>
      <c r="CY85" s="146"/>
      <c r="CZ85" s="146"/>
      <c r="DA85" s="146"/>
      <c r="DB85" s="146"/>
      <c r="DC85" s="146"/>
      <c r="DD85" s="146"/>
      <c r="DE85" s="146"/>
      <c r="DF85" s="146"/>
      <c r="DG85" s="146"/>
      <c r="DH85" s="146"/>
      <c r="DI85" s="146"/>
      <c r="DJ85" s="146"/>
      <c r="DK85" s="146"/>
      <c r="DL85" s="146"/>
      <c r="DM85" s="146"/>
      <c r="DN85" s="146"/>
      <c r="DO85" s="146"/>
      <c r="DP85" s="146"/>
      <c r="DQ85" s="146"/>
      <c r="DR85" s="146"/>
      <c r="DS85" s="146"/>
      <c r="DT85" s="146"/>
      <c r="DU85" s="146"/>
      <c r="DV85" s="146"/>
      <c r="DW85" s="146"/>
      <c r="DX85" s="146"/>
      <c r="DY85" s="146"/>
      <c r="DZ85" s="146"/>
      <c r="EA85" s="146"/>
      <c r="EB85" s="146"/>
      <c r="EC85" s="146"/>
      <c r="ED85" s="146"/>
      <c r="EE85" s="146"/>
      <c r="EF85" s="146"/>
      <c r="EG85" s="146"/>
      <c r="EH85" s="146"/>
      <c r="EI85" s="146"/>
      <c r="EJ85" s="146"/>
      <c r="EK85" s="146"/>
      <c r="EL85" s="146"/>
      <c r="EM85" s="146"/>
      <c r="EN85" s="146"/>
      <c r="EO85" s="146"/>
      <c r="EP85" s="146"/>
      <c r="EQ85" s="146"/>
      <c r="ER85" s="146"/>
      <c r="ES85" s="146"/>
      <c r="ET85" s="146"/>
      <c r="EU85" s="146"/>
      <c r="EV85" s="146"/>
      <c r="EW85" s="146"/>
      <c r="EX85" s="146"/>
      <c r="EY85" s="146"/>
      <c r="EZ85" s="146"/>
      <c r="FA85" s="146"/>
      <c r="FB85" s="146"/>
      <c r="FC85" s="146"/>
      <c r="FD85" s="146"/>
      <c r="FE85" s="146"/>
      <c r="FF85" s="146"/>
      <c r="FG85" s="146"/>
      <c r="FH85" s="146"/>
      <c r="FI85" s="146"/>
      <c r="FJ85" s="146"/>
      <c r="FK85" s="146"/>
      <c r="FL85" s="146"/>
      <c r="FM85" s="146"/>
      <c r="FN85" s="146"/>
      <c r="FO85" s="146"/>
      <c r="FP85" s="146"/>
      <c r="FQ85" s="146"/>
      <c r="FR85" s="146"/>
      <c r="FS85" s="146"/>
      <c r="FT85" s="146"/>
      <c r="FU85" s="146"/>
      <c r="FV85" s="146"/>
      <c r="FW85" s="146"/>
      <c r="FX85" s="146"/>
      <c r="FY85" s="146"/>
      <c r="FZ85" s="146"/>
      <c r="GA85" s="146"/>
      <c r="GB85" s="146"/>
      <c r="GC85" s="146"/>
      <c r="GD85" s="146"/>
      <c r="GE85" s="146"/>
      <c r="GF85" s="146"/>
      <c r="GG85" s="146"/>
      <c r="GH85" s="146"/>
      <c r="GI85" s="146"/>
      <c r="GJ85" s="146"/>
      <c r="GK85" s="146"/>
      <c r="GL85" s="146"/>
      <c r="GM85" s="146"/>
      <c r="GN85" s="146"/>
      <c r="GO85" s="146"/>
      <c r="GP85" s="146"/>
      <c r="GQ85" s="146"/>
      <c r="GR85" s="146"/>
      <c r="GS85" s="146"/>
      <c r="GT85" s="146"/>
      <c r="GU85" s="146"/>
      <c r="GV85" s="146"/>
      <c r="GW85" s="146"/>
      <c r="GX85" s="146"/>
      <c r="GY85" s="146"/>
      <c r="GZ85" s="146"/>
      <c r="HA85" s="146"/>
      <c r="HB85" s="146"/>
      <c r="HC85" s="146"/>
      <c r="HD85" s="146"/>
      <c r="HE85" s="146"/>
      <c r="HF85" s="146"/>
      <c r="HG85" s="146"/>
      <c r="HH85" s="146"/>
      <c r="HI85" s="146"/>
      <c r="HJ85" s="146"/>
      <c r="HK85" s="146"/>
      <c r="HL85" s="146"/>
      <c r="HM85" s="146"/>
      <c r="HN85" s="146"/>
      <c r="HO85" s="146"/>
      <c r="HP85" s="146"/>
      <c r="HQ85" s="146"/>
      <c r="HR85" s="146"/>
      <c r="HS85" s="146"/>
      <c r="HT85" s="146"/>
      <c r="HU85" s="146"/>
      <c r="HV85" s="146"/>
      <c r="HW85" s="146"/>
      <c r="HX85" s="146"/>
      <c r="HY85" s="146"/>
      <c r="HZ85" s="146"/>
      <c r="IA85" s="146"/>
      <c r="IB85" s="146"/>
      <c r="IC85" s="146"/>
      <c r="ID85" s="146"/>
      <c r="IE85" s="146"/>
      <c r="IF85" s="146"/>
      <c r="IG85" s="146"/>
      <c r="IH85" s="146"/>
      <c r="II85" s="146"/>
      <c r="IJ85" s="146"/>
      <c r="IK85" s="146"/>
      <c r="IL85" s="146"/>
      <c r="IM85" s="146"/>
      <c r="IN85" s="146"/>
      <c r="IO85" s="146"/>
      <c r="IP85" s="146"/>
      <c r="IQ85" s="146"/>
      <c r="IR85" s="146"/>
      <c r="IS85" s="146"/>
      <c r="IT85" s="146"/>
      <c r="IU85" s="146"/>
      <c r="IV85" s="146"/>
      <c r="IW85" s="146"/>
      <c r="IX85" s="146"/>
      <c r="IY85" s="146"/>
      <c r="IZ85" s="146"/>
      <c r="JA85" s="146"/>
      <c r="JB85" s="146"/>
      <c r="JC85" s="146"/>
      <c r="JD85" s="146"/>
      <c r="JE85" s="146"/>
      <c r="JF85" s="146"/>
      <c r="JG85" s="146"/>
      <c r="JH85" s="146"/>
      <c r="JI85" s="146"/>
      <c r="JJ85" s="146"/>
      <c r="JK85" s="146"/>
      <c r="JL85" s="146"/>
      <c r="JM85" s="146"/>
      <c r="JN85" s="146"/>
      <c r="JO85" s="146"/>
      <c r="JP85" s="146"/>
      <c r="JQ85" s="146"/>
      <c r="JR85" s="146"/>
      <c r="JS85" s="146"/>
      <c r="JT85" s="146"/>
      <c r="JU85" s="146"/>
      <c r="JV85" s="146"/>
      <c r="JW85" s="146"/>
      <c r="JX85" s="146"/>
      <c r="JY85" s="146"/>
      <c r="JZ85" s="146"/>
      <c r="KA85" s="146"/>
      <c r="KB85" s="146"/>
      <c r="KC85" s="146"/>
      <c r="KD85" s="146"/>
      <c r="KE85" s="146"/>
      <c r="KF85" s="146"/>
      <c r="KG85" s="146"/>
      <c r="KH85" s="146"/>
      <c r="KI85" s="146"/>
      <c r="KJ85" s="146"/>
      <c r="KK85" s="146"/>
      <c r="KL85" s="146"/>
      <c r="KM85" s="146"/>
      <c r="KN85" s="146"/>
      <c r="KO85" s="146"/>
      <c r="KP85" s="146"/>
      <c r="KQ85" s="146"/>
      <c r="KR85" s="146"/>
      <c r="KS85" s="146"/>
      <c r="KT85" s="146"/>
      <c r="KU85" s="146"/>
      <c r="KV85" s="146"/>
      <c r="KW85" s="146"/>
      <c r="KX85" s="146"/>
      <c r="KY85" s="146"/>
      <c r="KZ85" s="146"/>
      <c r="LA85" s="146"/>
      <c r="LB85" s="146"/>
      <c r="LC85" s="146"/>
      <c r="LD85" s="146"/>
      <c r="LE85" s="146"/>
      <c r="LF85" s="146"/>
      <c r="LG85" s="146"/>
      <c r="LH85" s="146"/>
      <c r="LI85" s="146"/>
      <c r="LJ85" s="146"/>
      <c r="LK85" s="146"/>
      <c r="LL85" s="146"/>
      <c r="LM85" s="146"/>
      <c r="LN85" s="146"/>
      <c r="LO85" s="146"/>
      <c r="LP85" s="146"/>
      <c r="LQ85" s="146"/>
      <c r="LR85" s="146"/>
      <c r="LS85" s="146"/>
      <c r="LT85" s="146"/>
      <c r="LU85" s="146"/>
      <c r="LV85" s="146"/>
      <c r="LW85" s="146"/>
      <c r="LX85" s="146"/>
      <c r="LY85" s="146"/>
      <c r="LZ85" s="146"/>
      <c r="MA85" s="146"/>
      <c r="MB85" s="146"/>
      <c r="MC85" s="146"/>
      <c r="MD85" s="146"/>
      <c r="ME85" s="146"/>
      <c r="MF85" s="146"/>
      <c r="MG85" s="146"/>
      <c r="MH85" s="146"/>
      <c r="MI85" s="146"/>
      <c r="MJ85" s="146"/>
      <c r="MK85" s="146"/>
      <c r="ML85" s="146"/>
      <c r="MM85" s="146"/>
      <c r="MN85" s="146"/>
      <c r="MO85" s="146"/>
      <c r="MP85" s="146"/>
      <c r="MQ85" s="146"/>
      <c r="MR85" s="146"/>
      <c r="MS85" s="146"/>
      <c r="MT85" s="146"/>
      <c r="MU85" s="146"/>
      <c r="MV85" s="146"/>
      <c r="MW85" s="146"/>
      <c r="MX85" s="146"/>
      <c r="MY85" s="146"/>
      <c r="MZ85" s="146"/>
      <c r="NA85" s="146"/>
      <c r="NB85" s="146"/>
      <c r="NC85" s="146"/>
      <c r="ND85" s="146"/>
      <c r="NE85" s="146"/>
      <c r="NF85" s="146"/>
      <c r="NG85" s="146"/>
      <c r="NH85" s="146"/>
    </row>
    <row r="86" spans="1:388">
      <c r="C86" s="2"/>
      <c r="BH86" s="2"/>
      <c r="GR86" s="2"/>
      <c r="IV86" s="2"/>
      <c r="LD86" s="2"/>
    </row>
    <row r="87" spans="1:388">
      <c r="A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</row>
    <row r="88" spans="1:388">
      <c r="A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</row>
    <row r="89" spans="1:388" hidden="1">
      <c r="A89" s="30"/>
      <c r="B89" s="31" t="s">
        <v>90</v>
      </c>
      <c r="C89" s="31" t="s">
        <v>91</v>
      </c>
      <c r="D89" s="31" t="s">
        <v>92</v>
      </c>
      <c r="E89" s="31" t="s">
        <v>93</v>
      </c>
      <c r="F89" s="31" t="s">
        <v>94</v>
      </c>
      <c r="G89" s="31" t="s">
        <v>95</v>
      </c>
      <c r="H89" s="31" t="s">
        <v>96</v>
      </c>
      <c r="I89" s="31" t="s">
        <v>97</v>
      </c>
      <c r="J89" s="31" t="s">
        <v>90</v>
      </c>
      <c r="K89" s="31" t="s">
        <v>91</v>
      </c>
      <c r="L89" s="31" t="s">
        <v>92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</row>
    <row r="90" spans="1:388" hidden="1">
      <c r="A90" s="30"/>
      <c r="B90" s="31" t="str">
        <f>データ!AS6</f>
        <v>【96.6】</v>
      </c>
      <c r="C90" s="31" t="str">
        <f>データ!BD6</f>
        <v>【86.6】</v>
      </c>
      <c r="D90" s="31" t="str">
        <f>データ!BO6</f>
        <v>【83.9】</v>
      </c>
      <c r="E90" s="31" t="str">
        <f>データ!BZ6</f>
        <v>【68.7】</v>
      </c>
      <c r="F90" s="31" t="str">
        <f>データ!CK6</f>
        <v>【62,428】</v>
      </c>
      <c r="G90" s="31" t="str">
        <f>データ!CV6</f>
        <v>【18,236】</v>
      </c>
      <c r="H90" s="31" t="str">
        <f>データ!DG6</f>
        <v>【56.1】</v>
      </c>
      <c r="I90" s="31" t="str">
        <f>データ!DR6</f>
        <v>【26.4】</v>
      </c>
      <c r="J90" s="31" t="str">
        <f>データ!EC6</f>
        <v>【54.5】</v>
      </c>
      <c r="K90" s="31" t="str">
        <f>データ!EN6</f>
        <v>【57.0】</v>
      </c>
      <c r="L90" s="31" t="str">
        <f>データ!EY6</f>
        <v>【70.4】</v>
      </c>
      <c r="M90" s="33" t="str">
        <f>データ!FJ6</f>
        <v>【50,999,060】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</row>
    <row r="91" spans="1:388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</row>
  </sheetData>
  <sheetProtection algorithmName="SHA-512" hashValue="cZM2Z6VWt+d+kWGsfDuZBLRzUM69ihBst4QC8hDMIkQzvVXkUagHsgghFFDp7pZEp1MtpJd3NQM0vwUBGC1a0w==" saltValue="hHNJJKG6oBNKZ1qaXK5UAQ==" spinCount="100000" sheet="1" objects="1" scenarios="1" formatCells="0" formatColumns="0" formatRows="0"/>
  <mergeCells count="286"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KV79:LJ79"/>
    <mergeCell ref="LK79:LY79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</mergeCells>
  <phoneticPr fontId="5"/>
  <dataValidations count="1">
    <dataValidation type="list" allowBlank="1" showInputMessage="1" showErrorMessage="1" sqref="NJ18:NL19 NO18:NQ19 NT18:NV19" xr:uid="{00000000-0002-0000-0000-000000000000}">
      <formula1>$OC$18:$OC$56</formula1>
    </dataValidation>
  </dataValidations>
  <printOptions horizontalCentered="1" verticalCentered="1"/>
  <pageMargins left="0" right="0" top="0" bottom="0" header="0" footer="0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J11"/>
  <sheetViews>
    <sheetView showGridLines="0" workbookViewId="0"/>
  </sheetViews>
  <sheetFormatPr defaultRowHeight="13"/>
  <cols>
    <col min="1" max="1" width="14.6328125" customWidth="1"/>
    <col min="2" max="7" width="11.90625" customWidth="1"/>
    <col min="8" max="10" width="15.90625" bestFit="1" customWidth="1"/>
    <col min="11" max="165" width="11.90625" customWidth="1"/>
    <col min="166" max="166" width="10.90625" customWidth="1"/>
  </cols>
  <sheetData>
    <row r="1" spans="1:166">
      <c r="A1" t="s">
        <v>98</v>
      </c>
      <c r="AI1" s="34">
        <v>1</v>
      </c>
      <c r="AJ1" s="34">
        <v>1</v>
      </c>
      <c r="AK1" s="34">
        <v>1</v>
      </c>
      <c r="AL1" s="34">
        <v>1</v>
      </c>
      <c r="AM1" s="34">
        <v>1</v>
      </c>
      <c r="AN1" s="34">
        <v>1</v>
      </c>
      <c r="AO1" s="34">
        <v>1</v>
      </c>
      <c r="AP1" s="34">
        <v>1</v>
      </c>
      <c r="AQ1" s="34">
        <v>1</v>
      </c>
      <c r="AR1" s="34">
        <v>1</v>
      </c>
      <c r="AS1" s="34"/>
      <c r="AT1" s="34">
        <v>1</v>
      </c>
      <c r="AU1" s="34">
        <v>1</v>
      </c>
      <c r="AV1" s="34">
        <v>1</v>
      </c>
      <c r="AW1" s="34">
        <v>1</v>
      </c>
      <c r="AX1" s="34">
        <v>1</v>
      </c>
      <c r="AY1" s="34">
        <v>1</v>
      </c>
      <c r="AZ1" s="34">
        <v>1</v>
      </c>
      <c r="BA1" s="34">
        <v>1</v>
      </c>
      <c r="BB1" s="34">
        <v>1</v>
      </c>
      <c r="BC1" s="34">
        <v>1</v>
      </c>
      <c r="BD1" s="34"/>
      <c r="BE1" s="34">
        <v>1</v>
      </c>
      <c r="BF1" s="34">
        <v>1</v>
      </c>
      <c r="BG1" s="34">
        <v>1</v>
      </c>
      <c r="BH1" s="34">
        <v>1</v>
      </c>
      <c r="BI1" s="34">
        <v>1</v>
      </c>
      <c r="BJ1" s="34">
        <v>1</v>
      </c>
      <c r="BK1" s="34">
        <v>1</v>
      </c>
      <c r="BL1" s="34">
        <v>1</v>
      </c>
      <c r="BM1" s="34">
        <v>1</v>
      </c>
      <c r="BN1" s="34">
        <v>1</v>
      </c>
      <c r="BO1" s="34"/>
      <c r="BP1" s="34">
        <v>1</v>
      </c>
      <c r="BQ1" s="34">
        <v>1</v>
      </c>
      <c r="BR1" s="34">
        <v>1</v>
      </c>
      <c r="BS1" s="34">
        <v>1</v>
      </c>
      <c r="BT1" s="34">
        <v>1</v>
      </c>
      <c r="BU1" s="34">
        <v>1</v>
      </c>
      <c r="BV1" s="34">
        <v>1</v>
      </c>
      <c r="BW1" s="34">
        <v>1</v>
      </c>
      <c r="BX1" s="34">
        <v>1</v>
      </c>
      <c r="BY1" s="34">
        <v>1</v>
      </c>
      <c r="BZ1" s="34"/>
      <c r="CA1" s="34">
        <v>1</v>
      </c>
      <c r="CB1" s="34">
        <v>1</v>
      </c>
      <c r="CC1" s="34">
        <v>1</v>
      </c>
      <c r="CD1" s="34">
        <v>1</v>
      </c>
      <c r="CE1" s="34">
        <v>1</v>
      </c>
      <c r="CF1" s="34">
        <v>1</v>
      </c>
      <c r="CG1" s="34">
        <v>1</v>
      </c>
      <c r="CH1" s="34">
        <v>1</v>
      </c>
      <c r="CI1" s="34">
        <v>1</v>
      </c>
      <c r="CJ1" s="34">
        <v>1</v>
      </c>
      <c r="CK1" s="34"/>
      <c r="CL1" s="34">
        <v>1</v>
      </c>
      <c r="CM1" s="34">
        <v>1</v>
      </c>
      <c r="CN1" s="34">
        <v>1</v>
      </c>
      <c r="CO1" s="34">
        <v>1</v>
      </c>
      <c r="CP1" s="34">
        <v>1</v>
      </c>
      <c r="CQ1" s="34">
        <v>1</v>
      </c>
      <c r="CR1" s="34">
        <v>1</v>
      </c>
      <c r="CS1" s="34">
        <v>1</v>
      </c>
      <c r="CT1" s="34">
        <v>1</v>
      </c>
      <c r="CU1" s="34">
        <v>1</v>
      </c>
      <c r="CV1" s="34"/>
      <c r="CW1" s="34">
        <v>1</v>
      </c>
      <c r="CX1" s="34">
        <v>1</v>
      </c>
      <c r="CY1" s="34">
        <v>1</v>
      </c>
      <c r="CZ1" s="34">
        <v>1</v>
      </c>
      <c r="DA1" s="34">
        <v>1</v>
      </c>
      <c r="DB1" s="34">
        <v>1</v>
      </c>
      <c r="DC1" s="34">
        <v>1</v>
      </c>
      <c r="DD1" s="34">
        <v>1</v>
      </c>
      <c r="DE1" s="34">
        <v>1</v>
      </c>
      <c r="DF1" s="34">
        <v>1</v>
      </c>
      <c r="DG1" s="34"/>
      <c r="DH1" s="34">
        <v>1</v>
      </c>
      <c r="DI1" s="34">
        <v>1</v>
      </c>
      <c r="DJ1" s="34">
        <v>1</v>
      </c>
      <c r="DK1" s="34">
        <v>1</v>
      </c>
      <c r="DL1" s="34">
        <v>1</v>
      </c>
      <c r="DM1" s="34">
        <v>1</v>
      </c>
      <c r="DN1" s="34">
        <v>1</v>
      </c>
      <c r="DO1" s="34">
        <v>1</v>
      </c>
      <c r="DP1" s="34">
        <v>1</v>
      </c>
      <c r="DQ1" s="34">
        <v>1</v>
      </c>
      <c r="DR1" s="34"/>
      <c r="DS1" s="34">
        <v>1</v>
      </c>
      <c r="DT1" s="34">
        <v>1</v>
      </c>
      <c r="DU1" s="34">
        <v>1</v>
      </c>
      <c r="DV1" s="34">
        <v>1</v>
      </c>
      <c r="DW1" s="34">
        <v>1</v>
      </c>
      <c r="DX1" s="34">
        <v>1</v>
      </c>
      <c r="DY1" s="34">
        <v>1</v>
      </c>
      <c r="DZ1" s="34">
        <v>1</v>
      </c>
      <c r="EA1" s="34">
        <v>1</v>
      </c>
      <c r="EB1" s="34">
        <v>1</v>
      </c>
      <c r="EC1" s="34"/>
      <c r="ED1" s="34">
        <v>1</v>
      </c>
      <c r="EE1" s="34">
        <v>1</v>
      </c>
      <c r="EF1" s="34">
        <v>1</v>
      </c>
      <c r="EG1" s="34">
        <v>1</v>
      </c>
      <c r="EH1" s="34">
        <v>1</v>
      </c>
      <c r="EI1" s="34">
        <v>1</v>
      </c>
      <c r="EJ1" s="34">
        <v>1</v>
      </c>
      <c r="EK1" s="34">
        <v>1</v>
      </c>
      <c r="EL1" s="34">
        <v>1</v>
      </c>
      <c r="EM1" s="34">
        <v>1</v>
      </c>
      <c r="EN1" s="34"/>
      <c r="EO1" s="34">
        <v>1</v>
      </c>
      <c r="EP1" s="34">
        <v>1</v>
      </c>
      <c r="EQ1" s="34">
        <v>1</v>
      </c>
      <c r="ER1" s="34">
        <v>1</v>
      </c>
      <c r="ES1" s="34">
        <v>1</v>
      </c>
      <c r="ET1" s="34">
        <v>1</v>
      </c>
      <c r="EU1" s="34">
        <v>1</v>
      </c>
      <c r="EV1" s="34">
        <v>1</v>
      </c>
      <c r="EW1" s="34">
        <v>1</v>
      </c>
      <c r="EX1" s="34">
        <v>1</v>
      </c>
      <c r="EY1" s="34"/>
      <c r="EZ1" s="34">
        <v>1</v>
      </c>
      <c r="FA1" s="34">
        <v>1</v>
      </c>
      <c r="FB1" s="34">
        <v>1</v>
      </c>
      <c r="FC1" s="34">
        <v>1</v>
      </c>
      <c r="FD1" s="34">
        <v>1</v>
      </c>
      <c r="FE1" s="34">
        <v>1</v>
      </c>
      <c r="FF1" s="34">
        <v>1</v>
      </c>
      <c r="FG1" s="34">
        <v>1</v>
      </c>
      <c r="FH1" s="34">
        <v>1</v>
      </c>
      <c r="FI1" s="34">
        <v>1</v>
      </c>
      <c r="FJ1" s="34"/>
    </row>
    <row r="2" spans="1:166">
      <c r="A2" s="35" t="s">
        <v>99</v>
      </c>
      <c r="B2" s="35">
        <f>COLUMN()-1</f>
        <v>1</v>
      </c>
      <c r="C2" s="35">
        <f t="shared" ref="C2:EY2" si="0">COLUMN()-1</f>
        <v>2</v>
      </c>
      <c r="D2" s="35">
        <f t="shared" si="0"/>
        <v>3</v>
      </c>
      <c r="E2" s="35">
        <f t="shared" si="0"/>
        <v>4</v>
      </c>
      <c r="F2" s="35">
        <f t="shared" si="0"/>
        <v>5</v>
      </c>
      <c r="G2" s="35">
        <f t="shared" si="0"/>
        <v>6</v>
      </c>
      <c r="H2" s="35">
        <f t="shared" si="0"/>
        <v>7</v>
      </c>
      <c r="I2" s="35">
        <f t="shared" si="0"/>
        <v>8</v>
      </c>
      <c r="J2" s="35">
        <f t="shared" si="0"/>
        <v>9</v>
      </c>
      <c r="K2" s="35">
        <f t="shared" si="0"/>
        <v>10</v>
      </c>
      <c r="L2" s="35">
        <f t="shared" si="0"/>
        <v>11</v>
      </c>
      <c r="M2" s="35">
        <f t="shared" si="0"/>
        <v>12</v>
      </c>
      <c r="N2" s="35">
        <f t="shared" si="0"/>
        <v>13</v>
      </c>
      <c r="O2" s="35">
        <f t="shared" si="0"/>
        <v>14</v>
      </c>
      <c r="P2" s="35">
        <f t="shared" si="0"/>
        <v>15</v>
      </c>
      <c r="Q2" s="35">
        <f t="shared" si="0"/>
        <v>16</v>
      </c>
      <c r="R2" s="35">
        <f t="shared" si="0"/>
        <v>17</v>
      </c>
      <c r="S2" s="35">
        <f t="shared" si="0"/>
        <v>18</v>
      </c>
      <c r="T2" s="35">
        <f t="shared" si="0"/>
        <v>19</v>
      </c>
      <c r="U2" s="35">
        <f t="shared" si="0"/>
        <v>20</v>
      </c>
      <c r="V2" s="35">
        <f t="shared" si="0"/>
        <v>21</v>
      </c>
      <c r="W2" s="35">
        <f t="shared" si="0"/>
        <v>22</v>
      </c>
      <c r="X2" s="35">
        <f t="shared" si="0"/>
        <v>23</v>
      </c>
      <c r="Y2" s="35">
        <f t="shared" si="0"/>
        <v>24</v>
      </c>
      <c r="Z2" s="35">
        <f t="shared" si="0"/>
        <v>25</v>
      </c>
      <c r="AA2" s="35">
        <f t="shared" si="0"/>
        <v>26</v>
      </c>
      <c r="AB2" s="35">
        <f t="shared" si="0"/>
        <v>27</v>
      </c>
      <c r="AC2" s="35">
        <f t="shared" si="0"/>
        <v>28</v>
      </c>
      <c r="AD2" s="35">
        <f t="shared" si="0"/>
        <v>29</v>
      </c>
      <c r="AE2" s="35">
        <f t="shared" si="0"/>
        <v>30</v>
      </c>
      <c r="AF2" s="35">
        <f t="shared" si="0"/>
        <v>31</v>
      </c>
      <c r="AG2" s="35">
        <f t="shared" si="0"/>
        <v>32</v>
      </c>
      <c r="AH2" s="35">
        <f t="shared" si="0"/>
        <v>33</v>
      </c>
      <c r="AI2" s="35">
        <f t="shared" si="0"/>
        <v>34</v>
      </c>
      <c r="AJ2" s="35">
        <f t="shared" si="0"/>
        <v>35</v>
      </c>
      <c r="AK2" s="35">
        <f t="shared" si="0"/>
        <v>36</v>
      </c>
      <c r="AL2" s="35">
        <f t="shared" si="0"/>
        <v>37</v>
      </c>
      <c r="AM2" s="35">
        <f t="shared" si="0"/>
        <v>38</v>
      </c>
      <c r="AN2" s="35">
        <f t="shared" si="0"/>
        <v>39</v>
      </c>
      <c r="AO2" s="35">
        <f t="shared" si="0"/>
        <v>40</v>
      </c>
      <c r="AP2" s="35">
        <f t="shared" si="0"/>
        <v>41</v>
      </c>
      <c r="AQ2" s="35">
        <f t="shared" si="0"/>
        <v>42</v>
      </c>
      <c r="AR2" s="35">
        <f t="shared" si="0"/>
        <v>43</v>
      </c>
      <c r="AS2" s="35">
        <f t="shared" si="0"/>
        <v>44</v>
      </c>
      <c r="AT2" s="35">
        <f t="shared" si="0"/>
        <v>45</v>
      </c>
      <c r="AU2" s="35">
        <f t="shared" si="0"/>
        <v>46</v>
      </c>
      <c r="AV2" s="35">
        <f t="shared" si="0"/>
        <v>47</v>
      </c>
      <c r="AW2" s="35">
        <f t="shared" si="0"/>
        <v>48</v>
      </c>
      <c r="AX2" s="35">
        <f t="shared" si="0"/>
        <v>49</v>
      </c>
      <c r="AY2" s="35">
        <f t="shared" si="0"/>
        <v>50</v>
      </c>
      <c r="AZ2" s="35">
        <f t="shared" si="0"/>
        <v>51</v>
      </c>
      <c r="BA2" s="35">
        <f t="shared" si="0"/>
        <v>52</v>
      </c>
      <c r="BB2" s="35">
        <f t="shared" si="0"/>
        <v>53</v>
      </c>
      <c r="BC2" s="35">
        <f t="shared" si="0"/>
        <v>54</v>
      </c>
      <c r="BD2" s="35">
        <f t="shared" si="0"/>
        <v>55</v>
      </c>
      <c r="BE2" s="35">
        <f t="shared" si="0"/>
        <v>56</v>
      </c>
      <c r="BF2" s="35">
        <f t="shared" si="0"/>
        <v>57</v>
      </c>
      <c r="BG2" s="35">
        <f t="shared" si="0"/>
        <v>58</v>
      </c>
      <c r="BH2" s="35">
        <f t="shared" si="0"/>
        <v>59</v>
      </c>
      <c r="BI2" s="35">
        <f t="shared" si="0"/>
        <v>60</v>
      </c>
      <c r="BJ2" s="35">
        <f t="shared" si="0"/>
        <v>61</v>
      </c>
      <c r="BK2" s="35">
        <f t="shared" si="0"/>
        <v>62</v>
      </c>
      <c r="BL2" s="35">
        <f t="shared" si="0"/>
        <v>63</v>
      </c>
      <c r="BM2" s="35">
        <f t="shared" si="0"/>
        <v>64</v>
      </c>
      <c r="BN2" s="35">
        <f t="shared" si="0"/>
        <v>65</v>
      </c>
      <c r="BO2" s="35">
        <f t="shared" si="0"/>
        <v>66</v>
      </c>
      <c r="BP2" s="35">
        <f t="shared" si="0"/>
        <v>67</v>
      </c>
      <c r="BQ2" s="35">
        <f t="shared" si="0"/>
        <v>68</v>
      </c>
      <c r="BR2" s="35">
        <f t="shared" si="0"/>
        <v>69</v>
      </c>
      <c r="BS2" s="35">
        <f t="shared" si="0"/>
        <v>70</v>
      </c>
      <c r="BT2" s="35">
        <f t="shared" si="0"/>
        <v>71</v>
      </c>
      <c r="BU2" s="35">
        <f t="shared" si="0"/>
        <v>72</v>
      </c>
      <c r="BV2" s="35">
        <f t="shared" si="0"/>
        <v>73</v>
      </c>
      <c r="BW2" s="35">
        <f t="shared" si="0"/>
        <v>74</v>
      </c>
      <c r="BX2" s="35">
        <f t="shared" si="0"/>
        <v>75</v>
      </c>
      <c r="BY2" s="35">
        <f t="shared" si="0"/>
        <v>76</v>
      </c>
      <c r="BZ2" s="35">
        <f t="shared" si="0"/>
        <v>77</v>
      </c>
      <c r="CA2" s="35">
        <f t="shared" si="0"/>
        <v>78</v>
      </c>
      <c r="CB2" s="35">
        <f t="shared" si="0"/>
        <v>79</v>
      </c>
      <c r="CC2" s="35">
        <f t="shared" si="0"/>
        <v>80</v>
      </c>
      <c r="CD2" s="35">
        <f t="shared" si="0"/>
        <v>81</v>
      </c>
      <c r="CE2" s="35">
        <f t="shared" si="0"/>
        <v>82</v>
      </c>
      <c r="CF2" s="35">
        <f t="shared" si="0"/>
        <v>83</v>
      </c>
      <c r="CG2" s="35">
        <f t="shared" si="0"/>
        <v>84</v>
      </c>
      <c r="CH2" s="35">
        <f t="shared" si="0"/>
        <v>85</v>
      </c>
      <c r="CI2" s="35">
        <f t="shared" si="0"/>
        <v>86</v>
      </c>
      <c r="CJ2" s="35">
        <f t="shared" si="0"/>
        <v>87</v>
      </c>
      <c r="CK2" s="35">
        <f t="shared" si="0"/>
        <v>88</v>
      </c>
      <c r="CL2" s="35">
        <f t="shared" si="0"/>
        <v>89</v>
      </c>
      <c r="CM2" s="35">
        <f t="shared" si="0"/>
        <v>90</v>
      </c>
      <c r="CN2" s="35">
        <f t="shared" si="0"/>
        <v>91</v>
      </c>
      <c r="CO2" s="35">
        <f t="shared" si="0"/>
        <v>92</v>
      </c>
      <c r="CP2" s="35">
        <f t="shared" si="0"/>
        <v>93</v>
      </c>
      <c r="CQ2" s="35">
        <f t="shared" si="0"/>
        <v>94</v>
      </c>
      <c r="CR2" s="35">
        <f t="shared" si="0"/>
        <v>95</v>
      </c>
      <c r="CS2" s="35">
        <f t="shared" si="0"/>
        <v>96</v>
      </c>
      <c r="CT2" s="35">
        <f t="shared" si="0"/>
        <v>97</v>
      </c>
      <c r="CU2" s="35">
        <f t="shared" si="0"/>
        <v>98</v>
      </c>
      <c r="CV2" s="35">
        <f t="shared" si="0"/>
        <v>99</v>
      </c>
      <c r="CW2" s="35">
        <f t="shared" si="0"/>
        <v>100</v>
      </c>
      <c r="CX2" s="35">
        <f t="shared" si="0"/>
        <v>101</v>
      </c>
      <c r="CY2" s="35">
        <f t="shared" si="0"/>
        <v>102</v>
      </c>
      <c r="CZ2" s="35">
        <f t="shared" si="0"/>
        <v>103</v>
      </c>
      <c r="DA2" s="35">
        <f t="shared" si="0"/>
        <v>104</v>
      </c>
      <c r="DB2" s="35">
        <f t="shared" si="0"/>
        <v>105</v>
      </c>
      <c r="DC2" s="35">
        <f t="shared" si="0"/>
        <v>106</v>
      </c>
      <c r="DD2" s="35">
        <f t="shared" si="0"/>
        <v>107</v>
      </c>
      <c r="DE2" s="35">
        <f t="shared" si="0"/>
        <v>108</v>
      </c>
      <c r="DF2" s="35">
        <f t="shared" si="0"/>
        <v>109</v>
      </c>
      <c r="DG2" s="35">
        <f t="shared" si="0"/>
        <v>110</v>
      </c>
      <c r="DH2" s="35">
        <f t="shared" si="0"/>
        <v>111</v>
      </c>
      <c r="DI2" s="35">
        <f t="shared" si="0"/>
        <v>112</v>
      </c>
      <c r="DJ2" s="35">
        <f t="shared" si="0"/>
        <v>113</v>
      </c>
      <c r="DK2" s="35">
        <f t="shared" si="0"/>
        <v>114</v>
      </c>
      <c r="DL2" s="35">
        <f t="shared" si="0"/>
        <v>115</v>
      </c>
      <c r="DM2" s="35">
        <f t="shared" si="0"/>
        <v>116</v>
      </c>
      <c r="DN2" s="35">
        <f t="shared" si="0"/>
        <v>117</v>
      </c>
      <c r="DO2" s="35">
        <f t="shared" si="0"/>
        <v>118</v>
      </c>
      <c r="DP2" s="35">
        <f t="shared" si="0"/>
        <v>119</v>
      </c>
      <c r="DQ2" s="35">
        <f t="shared" si="0"/>
        <v>120</v>
      </c>
      <c r="DR2" s="35">
        <f t="shared" si="0"/>
        <v>121</v>
      </c>
      <c r="DS2" s="35">
        <f t="shared" si="0"/>
        <v>122</v>
      </c>
      <c r="DT2" s="35">
        <f t="shared" si="0"/>
        <v>123</v>
      </c>
      <c r="DU2" s="35">
        <f t="shared" si="0"/>
        <v>124</v>
      </c>
      <c r="DV2" s="35">
        <f t="shared" si="0"/>
        <v>125</v>
      </c>
      <c r="DW2" s="35">
        <f t="shared" si="0"/>
        <v>126</v>
      </c>
      <c r="DX2" s="35">
        <f t="shared" si="0"/>
        <v>127</v>
      </c>
      <c r="DY2" s="35">
        <f t="shared" si="0"/>
        <v>128</v>
      </c>
      <c r="DZ2" s="35">
        <f t="shared" si="0"/>
        <v>129</v>
      </c>
      <c r="EA2" s="35">
        <f t="shared" si="0"/>
        <v>130</v>
      </c>
      <c r="EB2" s="35">
        <f t="shared" si="0"/>
        <v>131</v>
      </c>
      <c r="EC2" s="35">
        <f t="shared" si="0"/>
        <v>132</v>
      </c>
      <c r="ED2" s="35">
        <f t="shared" si="0"/>
        <v>133</v>
      </c>
      <c r="EE2" s="35">
        <f t="shared" si="0"/>
        <v>134</v>
      </c>
      <c r="EF2" s="35">
        <f t="shared" si="0"/>
        <v>135</v>
      </c>
      <c r="EG2" s="35">
        <f t="shared" si="0"/>
        <v>136</v>
      </c>
      <c r="EH2" s="35">
        <f t="shared" si="0"/>
        <v>137</v>
      </c>
      <c r="EI2" s="35">
        <f t="shared" si="0"/>
        <v>138</v>
      </c>
      <c r="EJ2" s="35">
        <f t="shared" si="0"/>
        <v>139</v>
      </c>
      <c r="EK2" s="35">
        <f t="shared" si="0"/>
        <v>140</v>
      </c>
      <c r="EL2" s="35">
        <f t="shared" si="0"/>
        <v>141</v>
      </c>
      <c r="EM2" s="35">
        <f t="shared" si="0"/>
        <v>142</v>
      </c>
      <c r="EN2" s="35">
        <f t="shared" si="0"/>
        <v>143</v>
      </c>
      <c r="EO2" s="35">
        <f t="shared" si="0"/>
        <v>144</v>
      </c>
      <c r="EP2" s="35">
        <f t="shared" si="0"/>
        <v>145</v>
      </c>
      <c r="EQ2" s="35">
        <f t="shared" si="0"/>
        <v>146</v>
      </c>
      <c r="ER2" s="35">
        <f t="shared" si="0"/>
        <v>147</v>
      </c>
      <c r="ES2" s="35">
        <f t="shared" si="0"/>
        <v>148</v>
      </c>
      <c r="ET2" s="35">
        <f t="shared" si="0"/>
        <v>149</v>
      </c>
      <c r="EU2" s="35">
        <f t="shared" si="0"/>
        <v>150</v>
      </c>
      <c r="EV2" s="35">
        <f t="shared" si="0"/>
        <v>151</v>
      </c>
      <c r="EW2" s="35">
        <f t="shared" si="0"/>
        <v>152</v>
      </c>
      <c r="EX2" s="35">
        <f t="shared" si="0"/>
        <v>153</v>
      </c>
      <c r="EY2" s="35">
        <f t="shared" si="0"/>
        <v>154</v>
      </c>
      <c r="EZ2" s="35">
        <f t="shared" ref="EZ2:FJ2" si="1">COLUMN()-1</f>
        <v>155</v>
      </c>
      <c r="FA2" s="35">
        <f t="shared" si="1"/>
        <v>156</v>
      </c>
      <c r="FB2" s="35">
        <f t="shared" si="1"/>
        <v>157</v>
      </c>
      <c r="FC2" s="35">
        <f t="shared" si="1"/>
        <v>158</v>
      </c>
      <c r="FD2" s="35">
        <f t="shared" si="1"/>
        <v>159</v>
      </c>
      <c r="FE2" s="35">
        <f t="shared" si="1"/>
        <v>160</v>
      </c>
      <c r="FF2" s="35">
        <f t="shared" si="1"/>
        <v>161</v>
      </c>
      <c r="FG2" s="35">
        <f t="shared" si="1"/>
        <v>162</v>
      </c>
      <c r="FH2" s="35">
        <f t="shared" si="1"/>
        <v>163</v>
      </c>
      <c r="FI2" s="35">
        <f t="shared" si="1"/>
        <v>164</v>
      </c>
      <c r="FJ2" s="35">
        <f t="shared" si="1"/>
        <v>165</v>
      </c>
    </row>
    <row r="3" spans="1:166" ht="13.15" customHeight="1">
      <c r="A3" s="35" t="s">
        <v>100</v>
      </c>
      <c r="B3" s="36" t="s">
        <v>101</v>
      </c>
      <c r="C3" s="36" t="s">
        <v>102</v>
      </c>
      <c r="D3" s="36" t="s">
        <v>103</v>
      </c>
      <c r="E3" s="36" t="s">
        <v>104</v>
      </c>
      <c r="F3" s="36" t="s">
        <v>105</v>
      </c>
      <c r="G3" s="36" t="s">
        <v>106</v>
      </c>
      <c r="H3" s="37" t="s">
        <v>107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 t="s">
        <v>108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2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39" t="s">
        <v>87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3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4"/>
    </row>
    <row r="4" spans="1:166" ht="13.5" customHeight="1">
      <c r="A4" s="35" t="s">
        <v>109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48" t="s">
        <v>110</v>
      </c>
      <c r="AJ4" s="149"/>
      <c r="AK4" s="149"/>
      <c r="AL4" s="149"/>
      <c r="AM4" s="149"/>
      <c r="AN4" s="149"/>
      <c r="AO4" s="149"/>
      <c r="AP4" s="149"/>
      <c r="AQ4" s="149"/>
      <c r="AR4" s="149"/>
      <c r="AS4" s="150"/>
      <c r="AT4" s="151" t="s">
        <v>111</v>
      </c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51" t="s">
        <v>112</v>
      </c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8" t="s">
        <v>113</v>
      </c>
      <c r="BQ4" s="149"/>
      <c r="BR4" s="149"/>
      <c r="BS4" s="149"/>
      <c r="BT4" s="149"/>
      <c r="BU4" s="149"/>
      <c r="BV4" s="149"/>
      <c r="BW4" s="149"/>
      <c r="BX4" s="149"/>
      <c r="BY4" s="149"/>
      <c r="BZ4" s="150"/>
      <c r="CA4" s="147" t="s">
        <v>114</v>
      </c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51" t="s">
        <v>115</v>
      </c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 t="s">
        <v>116</v>
      </c>
      <c r="CX4" s="147"/>
      <c r="CY4" s="147"/>
      <c r="CZ4" s="147"/>
      <c r="DA4" s="147"/>
      <c r="DB4" s="147"/>
      <c r="DC4" s="147"/>
      <c r="DD4" s="147"/>
      <c r="DE4" s="147"/>
      <c r="DF4" s="147"/>
      <c r="DG4" s="147"/>
      <c r="DH4" s="147" t="s">
        <v>117</v>
      </c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51" t="s">
        <v>118</v>
      </c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8" t="s">
        <v>119</v>
      </c>
      <c r="EE4" s="149"/>
      <c r="EF4" s="149"/>
      <c r="EG4" s="149"/>
      <c r="EH4" s="149"/>
      <c r="EI4" s="149"/>
      <c r="EJ4" s="149"/>
      <c r="EK4" s="149"/>
      <c r="EL4" s="149"/>
      <c r="EM4" s="149"/>
      <c r="EN4" s="150"/>
      <c r="EO4" s="147" t="s">
        <v>120</v>
      </c>
      <c r="EP4" s="147"/>
      <c r="EQ4" s="147"/>
      <c r="ER4" s="147"/>
      <c r="ES4" s="147"/>
      <c r="ET4" s="147"/>
      <c r="EU4" s="147"/>
      <c r="EV4" s="147"/>
      <c r="EW4" s="147"/>
      <c r="EX4" s="147"/>
      <c r="EY4" s="147"/>
      <c r="EZ4" s="147" t="s">
        <v>121</v>
      </c>
      <c r="FA4" s="147"/>
      <c r="FB4" s="147"/>
      <c r="FC4" s="147"/>
      <c r="FD4" s="147"/>
      <c r="FE4" s="147"/>
      <c r="FF4" s="147"/>
      <c r="FG4" s="147"/>
      <c r="FH4" s="147"/>
      <c r="FI4" s="147"/>
      <c r="FJ4" s="147"/>
    </row>
    <row r="5" spans="1:166">
      <c r="A5" s="35" t="s">
        <v>122</v>
      </c>
      <c r="B5" s="48"/>
      <c r="C5" s="48"/>
      <c r="D5" s="48"/>
      <c r="E5" s="48"/>
      <c r="F5" s="48"/>
      <c r="G5" s="48"/>
      <c r="H5" s="49" t="s">
        <v>123</v>
      </c>
      <c r="I5" s="49" t="s">
        <v>124</v>
      </c>
      <c r="J5" s="49" t="s">
        <v>125</v>
      </c>
      <c r="K5" s="49" t="s">
        <v>1</v>
      </c>
      <c r="L5" s="49" t="s">
        <v>2</v>
      </c>
      <c r="M5" s="49" t="s">
        <v>3</v>
      </c>
      <c r="N5" s="49" t="s">
        <v>126</v>
      </c>
      <c r="O5" s="49" t="s">
        <v>5</v>
      </c>
      <c r="P5" s="49" t="s">
        <v>127</v>
      </c>
      <c r="Q5" s="49" t="s">
        <v>128</v>
      </c>
      <c r="R5" s="49" t="s">
        <v>129</v>
      </c>
      <c r="S5" s="49" t="s">
        <v>130</v>
      </c>
      <c r="T5" s="49" t="s">
        <v>131</v>
      </c>
      <c r="U5" s="49" t="s">
        <v>132</v>
      </c>
      <c r="V5" s="49" t="s">
        <v>133</v>
      </c>
      <c r="W5" s="49" t="s">
        <v>134</v>
      </c>
      <c r="X5" s="49" t="s">
        <v>135</v>
      </c>
      <c r="Y5" s="49" t="s">
        <v>136</v>
      </c>
      <c r="Z5" s="49" t="s">
        <v>137</v>
      </c>
      <c r="AA5" s="49" t="s">
        <v>138</v>
      </c>
      <c r="AB5" s="49" t="s">
        <v>139</v>
      </c>
      <c r="AC5" s="49" t="s">
        <v>140</v>
      </c>
      <c r="AD5" s="49" t="s">
        <v>141</v>
      </c>
      <c r="AE5" s="49" t="s">
        <v>142</v>
      </c>
      <c r="AF5" s="49" t="s">
        <v>143</v>
      </c>
      <c r="AG5" s="49" t="s">
        <v>144</v>
      </c>
      <c r="AH5" s="49" t="s">
        <v>145</v>
      </c>
      <c r="AI5" s="49" t="s">
        <v>146</v>
      </c>
      <c r="AJ5" s="49" t="s">
        <v>147</v>
      </c>
      <c r="AK5" s="49" t="s">
        <v>148</v>
      </c>
      <c r="AL5" s="49" t="s">
        <v>149</v>
      </c>
      <c r="AM5" s="49" t="s">
        <v>150</v>
      </c>
      <c r="AN5" s="49" t="s">
        <v>151</v>
      </c>
      <c r="AO5" s="49" t="s">
        <v>152</v>
      </c>
      <c r="AP5" s="49" t="s">
        <v>153</v>
      </c>
      <c r="AQ5" s="49" t="s">
        <v>154</v>
      </c>
      <c r="AR5" s="49" t="s">
        <v>155</v>
      </c>
      <c r="AS5" s="49" t="s">
        <v>156</v>
      </c>
      <c r="AT5" s="49" t="s">
        <v>157</v>
      </c>
      <c r="AU5" s="49" t="s">
        <v>147</v>
      </c>
      <c r="AV5" s="49" t="s">
        <v>148</v>
      </c>
      <c r="AW5" s="49" t="s">
        <v>158</v>
      </c>
      <c r="AX5" s="49" t="s">
        <v>150</v>
      </c>
      <c r="AY5" s="49" t="s">
        <v>151</v>
      </c>
      <c r="AZ5" s="49" t="s">
        <v>152</v>
      </c>
      <c r="BA5" s="49" t="s">
        <v>153</v>
      </c>
      <c r="BB5" s="49" t="s">
        <v>154</v>
      </c>
      <c r="BC5" s="49" t="s">
        <v>155</v>
      </c>
      <c r="BD5" s="49" t="s">
        <v>156</v>
      </c>
      <c r="BE5" s="49" t="s">
        <v>157</v>
      </c>
      <c r="BF5" s="49" t="s">
        <v>147</v>
      </c>
      <c r="BG5" s="49" t="s">
        <v>148</v>
      </c>
      <c r="BH5" s="49" t="s">
        <v>149</v>
      </c>
      <c r="BI5" s="49" t="s">
        <v>159</v>
      </c>
      <c r="BJ5" s="49" t="s">
        <v>151</v>
      </c>
      <c r="BK5" s="49" t="s">
        <v>152</v>
      </c>
      <c r="BL5" s="49" t="s">
        <v>153</v>
      </c>
      <c r="BM5" s="49" t="s">
        <v>154</v>
      </c>
      <c r="BN5" s="49" t="s">
        <v>155</v>
      </c>
      <c r="BO5" s="49" t="s">
        <v>156</v>
      </c>
      <c r="BP5" s="49" t="s">
        <v>157</v>
      </c>
      <c r="BQ5" s="49" t="s">
        <v>147</v>
      </c>
      <c r="BR5" s="49" t="s">
        <v>160</v>
      </c>
      <c r="BS5" s="49" t="s">
        <v>158</v>
      </c>
      <c r="BT5" s="49" t="s">
        <v>150</v>
      </c>
      <c r="BU5" s="49" t="s">
        <v>151</v>
      </c>
      <c r="BV5" s="49" t="s">
        <v>152</v>
      </c>
      <c r="BW5" s="49" t="s">
        <v>153</v>
      </c>
      <c r="BX5" s="49" t="s">
        <v>154</v>
      </c>
      <c r="BY5" s="49" t="s">
        <v>155</v>
      </c>
      <c r="BZ5" s="49" t="s">
        <v>156</v>
      </c>
      <c r="CA5" s="49" t="s">
        <v>157</v>
      </c>
      <c r="CB5" s="49" t="s">
        <v>147</v>
      </c>
      <c r="CC5" s="49" t="s">
        <v>148</v>
      </c>
      <c r="CD5" s="49" t="s">
        <v>149</v>
      </c>
      <c r="CE5" s="49" t="s">
        <v>150</v>
      </c>
      <c r="CF5" s="49" t="s">
        <v>151</v>
      </c>
      <c r="CG5" s="49" t="s">
        <v>152</v>
      </c>
      <c r="CH5" s="49" t="s">
        <v>153</v>
      </c>
      <c r="CI5" s="49" t="s">
        <v>154</v>
      </c>
      <c r="CJ5" s="49" t="s">
        <v>155</v>
      </c>
      <c r="CK5" s="49" t="s">
        <v>156</v>
      </c>
      <c r="CL5" s="49" t="s">
        <v>157</v>
      </c>
      <c r="CM5" s="49" t="s">
        <v>147</v>
      </c>
      <c r="CN5" s="49" t="s">
        <v>148</v>
      </c>
      <c r="CO5" s="49" t="s">
        <v>149</v>
      </c>
      <c r="CP5" s="49" t="s">
        <v>150</v>
      </c>
      <c r="CQ5" s="49" t="s">
        <v>151</v>
      </c>
      <c r="CR5" s="49" t="s">
        <v>152</v>
      </c>
      <c r="CS5" s="49" t="s">
        <v>153</v>
      </c>
      <c r="CT5" s="49" t="s">
        <v>154</v>
      </c>
      <c r="CU5" s="49" t="s">
        <v>155</v>
      </c>
      <c r="CV5" s="49" t="s">
        <v>156</v>
      </c>
      <c r="CW5" s="49" t="s">
        <v>157</v>
      </c>
      <c r="CX5" s="49" t="s">
        <v>147</v>
      </c>
      <c r="CY5" s="49" t="s">
        <v>160</v>
      </c>
      <c r="CZ5" s="49" t="s">
        <v>158</v>
      </c>
      <c r="DA5" s="49" t="s">
        <v>150</v>
      </c>
      <c r="DB5" s="49" t="s">
        <v>151</v>
      </c>
      <c r="DC5" s="49" t="s">
        <v>152</v>
      </c>
      <c r="DD5" s="49" t="s">
        <v>153</v>
      </c>
      <c r="DE5" s="49" t="s">
        <v>154</v>
      </c>
      <c r="DF5" s="49" t="s">
        <v>155</v>
      </c>
      <c r="DG5" s="49" t="s">
        <v>156</v>
      </c>
      <c r="DH5" s="49" t="s">
        <v>157</v>
      </c>
      <c r="DI5" s="49" t="s">
        <v>161</v>
      </c>
      <c r="DJ5" s="49" t="s">
        <v>148</v>
      </c>
      <c r="DK5" s="49" t="s">
        <v>149</v>
      </c>
      <c r="DL5" s="49" t="s">
        <v>150</v>
      </c>
      <c r="DM5" s="49" t="s">
        <v>151</v>
      </c>
      <c r="DN5" s="49" t="s">
        <v>152</v>
      </c>
      <c r="DO5" s="49" t="s">
        <v>153</v>
      </c>
      <c r="DP5" s="49" t="s">
        <v>154</v>
      </c>
      <c r="DQ5" s="49" t="s">
        <v>155</v>
      </c>
      <c r="DR5" s="49" t="s">
        <v>156</v>
      </c>
      <c r="DS5" s="49" t="s">
        <v>157</v>
      </c>
      <c r="DT5" s="49" t="s">
        <v>161</v>
      </c>
      <c r="DU5" s="49" t="s">
        <v>160</v>
      </c>
      <c r="DV5" s="49" t="s">
        <v>149</v>
      </c>
      <c r="DW5" s="49" t="s">
        <v>150</v>
      </c>
      <c r="DX5" s="49" t="s">
        <v>151</v>
      </c>
      <c r="DY5" s="49" t="s">
        <v>152</v>
      </c>
      <c r="DZ5" s="49" t="s">
        <v>153</v>
      </c>
      <c r="EA5" s="49" t="s">
        <v>154</v>
      </c>
      <c r="EB5" s="49" t="s">
        <v>155</v>
      </c>
      <c r="EC5" s="49" t="s">
        <v>156</v>
      </c>
      <c r="ED5" s="49" t="s">
        <v>146</v>
      </c>
      <c r="EE5" s="49" t="s">
        <v>147</v>
      </c>
      <c r="EF5" s="49" t="s">
        <v>160</v>
      </c>
      <c r="EG5" s="49" t="s">
        <v>158</v>
      </c>
      <c r="EH5" s="49" t="s">
        <v>150</v>
      </c>
      <c r="EI5" s="49" t="s">
        <v>151</v>
      </c>
      <c r="EJ5" s="49" t="s">
        <v>152</v>
      </c>
      <c r="EK5" s="49" t="s">
        <v>153</v>
      </c>
      <c r="EL5" s="49" t="s">
        <v>154</v>
      </c>
      <c r="EM5" s="49" t="s">
        <v>155</v>
      </c>
      <c r="EN5" s="49" t="s">
        <v>156</v>
      </c>
      <c r="EO5" s="49" t="s">
        <v>157</v>
      </c>
      <c r="EP5" s="49" t="s">
        <v>147</v>
      </c>
      <c r="EQ5" s="49" t="s">
        <v>148</v>
      </c>
      <c r="ER5" s="49" t="s">
        <v>149</v>
      </c>
      <c r="ES5" s="49" t="s">
        <v>150</v>
      </c>
      <c r="ET5" s="49" t="s">
        <v>151</v>
      </c>
      <c r="EU5" s="49" t="s">
        <v>152</v>
      </c>
      <c r="EV5" s="49" t="s">
        <v>153</v>
      </c>
      <c r="EW5" s="49" t="s">
        <v>154</v>
      </c>
      <c r="EX5" s="49" t="s">
        <v>155</v>
      </c>
      <c r="EY5" s="49" t="s">
        <v>162</v>
      </c>
      <c r="EZ5" s="49" t="s">
        <v>157</v>
      </c>
      <c r="FA5" s="49" t="s">
        <v>147</v>
      </c>
      <c r="FB5" s="49" t="s">
        <v>148</v>
      </c>
      <c r="FC5" s="49" t="s">
        <v>149</v>
      </c>
      <c r="FD5" s="49" t="s">
        <v>159</v>
      </c>
      <c r="FE5" s="49" t="s">
        <v>151</v>
      </c>
      <c r="FF5" s="49" t="s">
        <v>152</v>
      </c>
      <c r="FG5" s="49" t="s">
        <v>153</v>
      </c>
      <c r="FH5" s="49" t="s">
        <v>154</v>
      </c>
      <c r="FI5" s="49" t="s">
        <v>155</v>
      </c>
      <c r="FJ5" s="49" t="s">
        <v>156</v>
      </c>
    </row>
    <row r="6" spans="1:166" s="54" customFormat="1">
      <c r="A6" s="35" t="s">
        <v>163</v>
      </c>
      <c r="B6" s="50">
        <f>B8</f>
        <v>2023</v>
      </c>
      <c r="C6" s="50">
        <f t="shared" ref="C6:M6" si="2">C8</f>
        <v>122076</v>
      </c>
      <c r="D6" s="50">
        <f t="shared" si="2"/>
        <v>46</v>
      </c>
      <c r="E6" s="50">
        <f t="shared" si="2"/>
        <v>6</v>
      </c>
      <c r="F6" s="50">
        <f t="shared" si="2"/>
        <v>0</v>
      </c>
      <c r="G6" s="50">
        <f t="shared" si="2"/>
        <v>1</v>
      </c>
      <c r="H6" s="152" t="str">
        <f>IF(H8&lt;&gt;I8,H8,"")&amp;IF(I8&lt;&gt;J8,I8,"")&amp;"　"&amp;J8</f>
        <v>千葉県松戸市　松戸市立総合医療センター</v>
      </c>
      <c r="I6" s="153"/>
      <c r="J6" s="154"/>
      <c r="K6" s="50" t="str">
        <f t="shared" si="2"/>
        <v>条例全部</v>
      </c>
      <c r="L6" s="50" t="str">
        <f t="shared" si="2"/>
        <v>病院事業</v>
      </c>
      <c r="M6" s="50" t="str">
        <f t="shared" si="2"/>
        <v>一般病院</v>
      </c>
      <c r="N6" s="50" t="str">
        <f>N8</f>
        <v>500床以上</v>
      </c>
      <c r="O6" s="50" t="str">
        <f>O8</f>
        <v>学術・研究機関出身</v>
      </c>
      <c r="P6" s="50" t="str">
        <f>P8</f>
        <v>直営</v>
      </c>
      <c r="Q6" s="51">
        <f t="shared" ref="Q6:AH6" si="3">Q8</f>
        <v>37</v>
      </c>
      <c r="R6" s="50" t="str">
        <f t="shared" si="3"/>
        <v>対象</v>
      </c>
      <c r="S6" s="50" t="str">
        <f t="shared" si="3"/>
        <v>I 未 訓 ガ</v>
      </c>
      <c r="T6" s="50" t="str">
        <f t="shared" si="3"/>
        <v>救 臨 が 感 災 地</v>
      </c>
      <c r="U6" s="51">
        <f>U8</f>
        <v>498222</v>
      </c>
      <c r="V6" s="51">
        <f>V8</f>
        <v>47021</v>
      </c>
      <c r="W6" s="50" t="str">
        <f>W8</f>
        <v>非該当</v>
      </c>
      <c r="X6" s="50" t="str">
        <f t="shared" ref="X6" si="4">X8</f>
        <v>非該当</v>
      </c>
      <c r="Y6" s="50" t="str">
        <f t="shared" si="3"/>
        <v>７：１</v>
      </c>
      <c r="Z6" s="51">
        <f t="shared" si="3"/>
        <v>592</v>
      </c>
      <c r="AA6" s="51" t="str">
        <f t="shared" si="3"/>
        <v>-</v>
      </c>
      <c r="AB6" s="51" t="str">
        <f t="shared" si="3"/>
        <v>-</v>
      </c>
      <c r="AC6" s="51" t="str">
        <f t="shared" si="3"/>
        <v>-</v>
      </c>
      <c r="AD6" s="51">
        <f t="shared" si="3"/>
        <v>8</v>
      </c>
      <c r="AE6" s="51">
        <f t="shared" si="3"/>
        <v>600</v>
      </c>
      <c r="AF6" s="51">
        <f t="shared" si="3"/>
        <v>506</v>
      </c>
      <c r="AG6" s="51" t="str">
        <f t="shared" si="3"/>
        <v>-</v>
      </c>
      <c r="AH6" s="51">
        <f t="shared" si="3"/>
        <v>506</v>
      </c>
      <c r="AI6" s="52">
        <f>IF(AI8="-",NA(),AI8)</f>
        <v>91</v>
      </c>
      <c r="AJ6" s="52">
        <f t="shared" ref="AJ6:AR6" si="5">IF(AJ8="-",NA(),AJ8)</f>
        <v>97.5</v>
      </c>
      <c r="AK6" s="52">
        <f t="shared" si="5"/>
        <v>101</v>
      </c>
      <c r="AL6" s="52">
        <f t="shared" si="5"/>
        <v>96.9</v>
      </c>
      <c r="AM6" s="52">
        <f t="shared" si="5"/>
        <v>86.4</v>
      </c>
      <c r="AN6" s="52">
        <f t="shared" si="5"/>
        <v>99.2</v>
      </c>
      <c r="AO6" s="52">
        <f t="shared" si="5"/>
        <v>102.9</v>
      </c>
      <c r="AP6" s="52">
        <f t="shared" si="5"/>
        <v>106.1</v>
      </c>
      <c r="AQ6" s="52">
        <f t="shared" si="5"/>
        <v>102.9</v>
      </c>
      <c r="AR6" s="52">
        <f t="shared" si="5"/>
        <v>97.4</v>
      </c>
      <c r="AS6" s="52" t="str">
        <f>IF(AS8="-","【-】","【"&amp;SUBSTITUTE(TEXT(AS8,"#,##0.0"),"-","△")&amp;"】")</f>
        <v>【96.6】</v>
      </c>
      <c r="AT6" s="52">
        <f>IF(AT8="-",NA(),AT8)</f>
        <v>86.8</v>
      </c>
      <c r="AU6" s="52">
        <f t="shared" ref="AU6:BC6" si="6">IF(AU8="-",NA(),AU8)</f>
        <v>78.400000000000006</v>
      </c>
      <c r="AV6" s="52">
        <f t="shared" si="6"/>
        <v>83.5</v>
      </c>
      <c r="AW6" s="52">
        <f t="shared" si="6"/>
        <v>84.5</v>
      </c>
      <c r="AX6" s="52">
        <f t="shared" si="6"/>
        <v>85.3</v>
      </c>
      <c r="AY6" s="52">
        <f t="shared" si="6"/>
        <v>93.7</v>
      </c>
      <c r="AZ6" s="52">
        <f t="shared" si="6"/>
        <v>88.7</v>
      </c>
      <c r="BA6" s="52">
        <f t="shared" si="6"/>
        <v>90.6</v>
      </c>
      <c r="BB6" s="52">
        <f t="shared" si="6"/>
        <v>90.6</v>
      </c>
      <c r="BC6" s="52">
        <f t="shared" si="6"/>
        <v>91.5</v>
      </c>
      <c r="BD6" s="52" t="str">
        <f>IF(BD8="-","【-】","【"&amp;SUBSTITUTE(TEXT(BD8,"#,##0.0"),"-","△")&amp;"】")</f>
        <v>【86.6】</v>
      </c>
      <c r="BE6" s="52">
        <f>IF(BE8="-",NA(),BE8)</f>
        <v>85.6</v>
      </c>
      <c r="BF6" s="52">
        <f t="shared" ref="BF6:BN6" si="7">IF(BF8="-",NA(),BF8)</f>
        <v>77.3</v>
      </c>
      <c r="BG6" s="52">
        <f t="shared" si="7"/>
        <v>82.4</v>
      </c>
      <c r="BH6" s="52">
        <f t="shared" si="7"/>
        <v>83.3</v>
      </c>
      <c r="BI6" s="52">
        <f t="shared" si="7"/>
        <v>84.3</v>
      </c>
      <c r="BJ6" s="52">
        <f t="shared" si="7"/>
        <v>91.6</v>
      </c>
      <c r="BK6" s="52">
        <f t="shared" si="7"/>
        <v>86.5</v>
      </c>
      <c r="BL6" s="52">
        <f t="shared" si="7"/>
        <v>88.6</v>
      </c>
      <c r="BM6" s="52">
        <f t="shared" si="7"/>
        <v>88.6</v>
      </c>
      <c r="BN6" s="52">
        <f t="shared" si="7"/>
        <v>89.5</v>
      </c>
      <c r="BO6" s="52" t="str">
        <f>IF(BO8="-","【-】","【"&amp;SUBSTITUTE(TEXT(BO8,"#,##0.0"),"-","△")&amp;"】")</f>
        <v>【83.9】</v>
      </c>
      <c r="BP6" s="52">
        <f>IF(BP8="-",NA(),BP8)</f>
        <v>82.1</v>
      </c>
      <c r="BQ6" s="52">
        <f t="shared" ref="BQ6:BY6" si="8">IF(BQ8="-",NA(),BQ8)</f>
        <v>68.400000000000006</v>
      </c>
      <c r="BR6" s="52">
        <f t="shared" si="8"/>
        <v>68.8</v>
      </c>
      <c r="BS6" s="52">
        <f t="shared" si="8"/>
        <v>70.599999999999994</v>
      </c>
      <c r="BT6" s="52">
        <f t="shared" si="8"/>
        <v>76.099999999999994</v>
      </c>
      <c r="BU6" s="52">
        <f t="shared" si="8"/>
        <v>79.8</v>
      </c>
      <c r="BV6" s="52">
        <f t="shared" si="8"/>
        <v>70.599999999999994</v>
      </c>
      <c r="BW6" s="52">
        <f t="shared" si="8"/>
        <v>71.400000000000006</v>
      </c>
      <c r="BX6" s="52">
        <f t="shared" si="8"/>
        <v>72.2</v>
      </c>
      <c r="BY6" s="52">
        <f t="shared" si="8"/>
        <v>74.400000000000006</v>
      </c>
      <c r="BZ6" s="52" t="str">
        <f>IF(BZ8="-","【-】","【"&amp;SUBSTITUTE(TEXT(BZ8,"#,##0.0"),"-","△")&amp;"】")</f>
        <v>【68.7】</v>
      </c>
      <c r="CA6" s="53">
        <f>IF(CA8="-",NA(),CA8)</f>
        <v>66870</v>
      </c>
      <c r="CB6" s="53">
        <f t="shared" ref="CB6:CJ6" si="9">IF(CB8="-",NA(),CB8)</f>
        <v>71050</v>
      </c>
      <c r="CC6" s="53">
        <f t="shared" si="9"/>
        <v>74500</v>
      </c>
      <c r="CD6" s="53">
        <f t="shared" si="9"/>
        <v>77084</v>
      </c>
      <c r="CE6" s="53">
        <f t="shared" si="9"/>
        <v>77556</v>
      </c>
      <c r="CF6" s="53">
        <f t="shared" si="9"/>
        <v>70630</v>
      </c>
      <c r="CG6" s="53">
        <f t="shared" si="9"/>
        <v>75766</v>
      </c>
      <c r="CH6" s="53">
        <f t="shared" si="9"/>
        <v>79610</v>
      </c>
      <c r="CI6" s="53">
        <f t="shared" si="9"/>
        <v>82275</v>
      </c>
      <c r="CJ6" s="53">
        <f t="shared" si="9"/>
        <v>83606</v>
      </c>
      <c r="CK6" s="52" t="str">
        <f>IF(CK8="-","【-】","【"&amp;SUBSTITUTE(TEXT(CK8,"#,##0"),"-","△")&amp;"】")</f>
        <v>【62,428】</v>
      </c>
      <c r="CL6" s="53">
        <f>IF(CL8="-",NA(),CL8)</f>
        <v>19234</v>
      </c>
      <c r="CM6" s="53">
        <f t="shared" ref="CM6:CU6" si="10">IF(CM8="-",NA(),CM8)</f>
        <v>21029</v>
      </c>
      <c r="CN6" s="53">
        <f t="shared" si="10"/>
        <v>21779</v>
      </c>
      <c r="CO6" s="53">
        <f t="shared" si="10"/>
        <v>21279</v>
      </c>
      <c r="CP6" s="53">
        <f t="shared" si="10"/>
        <v>21705</v>
      </c>
      <c r="CQ6" s="53">
        <f t="shared" si="10"/>
        <v>20687</v>
      </c>
      <c r="CR6" s="53">
        <f t="shared" si="10"/>
        <v>22637</v>
      </c>
      <c r="CS6" s="53">
        <f t="shared" si="10"/>
        <v>23244</v>
      </c>
      <c r="CT6" s="53">
        <f t="shared" si="10"/>
        <v>23704</v>
      </c>
      <c r="CU6" s="53">
        <f t="shared" si="10"/>
        <v>25007</v>
      </c>
      <c r="CV6" s="52" t="str">
        <f>IF(CV8="-","【-】","【"&amp;SUBSTITUTE(TEXT(CV8,"#,##0"),"-","△")&amp;"】")</f>
        <v>【18,236】</v>
      </c>
      <c r="CW6" s="52">
        <f>IF(CW8="-",NA(),CW8)</f>
        <v>57.1</v>
      </c>
      <c r="CX6" s="52">
        <f t="shared" ref="CX6:DF6" si="11">IF(CX8="-",NA(),CX8)</f>
        <v>64.7</v>
      </c>
      <c r="CY6" s="52">
        <f t="shared" si="11"/>
        <v>59.1</v>
      </c>
      <c r="CZ6" s="52">
        <f t="shared" si="11"/>
        <v>58.8</v>
      </c>
      <c r="DA6" s="52">
        <f t="shared" si="11"/>
        <v>60.8</v>
      </c>
      <c r="DB6" s="52">
        <f t="shared" si="11"/>
        <v>47.7</v>
      </c>
      <c r="DC6" s="52">
        <f t="shared" si="11"/>
        <v>51.8</v>
      </c>
      <c r="DD6" s="52">
        <f t="shared" si="11"/>
        <v>49.6</v>
      </c>
      <c r="DE6" s="52">
        <f t="shared" si="11"/>
        <v>48.8</v>
      </c>
      <c r="DF6" s="52">
        <f t="shared" si="11"/>
        <v>48.6</v>
      </c>
      <c r="DG6" s="52" t="str">
        <f>IF(DG8="-","【-】","【"&amp;SUBSTITUTE(TEXT(DG8,"#,##0.0"),"-","△")&amp;"】")</f>
        <v>【56.1】</v>
      </c>
      <c r="DH6" s="52">
        <f>IF(DH8="-",NA(),DH8)</f>
        <v>26.5</v>
      </c>
      <c r="DI6" s="52">
        <f t="shared" ref="DI6:DQ6" si="12">IF(DI8="-",NA(),DI8)</f>
        <v>28.9</v>
      </c>
      <c r="DJ6" s="52">
        <f t="shared" si="12"/>
        <v>29.1</v>
      </c>
      <c r="DK6" s="52">
        <f t="shared" si="12"/>
        <v>28.8</v>
      </c>
      <c r="DL6" s="52">
        <f t="shared" si="12"/>
        <v>28.9</v>
      </c>
      <c r="DM6" s="52">
        <f t="shared" si="12"/>
        <v>29.2</v>
      </c>
      <c r="DN6" s="52">
        <f t="shared" si="12"/>
        <v>29</v>
      </c>
      <c r="DO6" s="52">
        <f t="shared" si="12"/>
        <v>29.2</v>
      </c>
      <c r="DP6" s="52">
        <f t="shared" si="12"/>
        <v>29.4</v>
      </c>
      <c r="DQ6" s="52">
        <f t="shared" si="12"/>
        <v>30.9</v>
      </c>
      <c r="DR6" s="52" t="str">
        <f>IF(DR8="-","【-】","【"&amp;SUBSTITUTE(TEXT(DR8,"#,##0.0"),"-","△")&amp;"】")</f>
        <v>【26.4】</v>
      </c>
      <c r="DS6" s="52">
        <f>IF(DS8="-",NA(),DS8)</f>
        <v>53.6</v>
      </c>
      <c r="DT6" s="52">
        <f t="shared" ref="DT6:EB6" si="13">IF(DT8="-",NA(),DT8)</f>
        <v>59.7</v>
      </c>
      <c r="DU6" s="52">
        <f t="shared" si="13"/>
        <v>54</v>
      </c>
      <c r="DV6" s="52">
        <f t="shared" si="13"/>
        <v>56.9</v>
      </c>
      <c r="DW6" s="52">
        <f t="shared" si="13"/>
        <v>70.3</v>
      </c>
      <c r="DX6" s="52">
        <f t="shared" si="13"/>
        <v>27</v>
      </c>
      <c r="DY6" s="52">
        <f t="shared" si="13"/>
        <v>34.200000000000003</v>
      </c>
      <c r="DZ6" s="52">
        <f t="shared" si="13"/>
        <v>29.2</v>
      </c>
      <c r="EA6" s="52">
        <f t="shared" si="13"/>
        <v>25.3</v>
      </c>
      <c r="EB6" s="52">
        <f t="shared" si="13"/>
        <v>21</v>
      </c>
      <c r="EC6" s="52" t="str">
        <f>IF(EC8="-","【-】","【"&amp;SUBSTITUTE(TEXT(EC8,"#,##0.0"),"-","△")&amp;"】")</f>
        <v>【54.5】</v>
      </c>
      <c r="ED6" s="52">
        <f>IF(ED8="-",NA(),ED8)</f>
        <v>40</v>
      </c>
      <c r="EE6" s="52">
        <f t="shared" ref="EE6:EM6" si="14">IF(EE8="-",NA(),EE8)</f>
        <v>29</v>
      </c>
      <c r="EF6" s="52">
        <f t="shared" si="14"/>
        <v>33.5</v>
      </c>
      <c r="EG6" s="52">
        <f t="shared" si="14"/>
        <v>38.1</v>
      </c>
      <c r="EH6" s="52">
        <f t="shared" si="14"/>
        <v>39.9</v>
      </c>
      <c r="EI6" s="52">
        <f t="shared" si="14"/>
        <v>52.5</v>
      </c>
      <c r="EJ6" s="52">
        <f t="shared" si="14"/>
        <v>54</v>
      </c>
      <c r="EK6" s="52">
        <f t="shared" si="14"/>
        <v>55.4</v>
      </c>
      <c r="EL6" s="52">
        <f t="shared" si="14"/>
        <v>55.5</v>
      </c>
      <c r="EM6" s="52">
        <f t="shared" si="14"/>
        <v>56</v>
      </c>
      <c r="EN6" s="52" t="str">
        <f>IF(EN8="-","【-】","【"&amp;SUBSTITUTE(TEXT(EN8,"#,##0.0"),"-","△")&amp;"】")</f>
        <v>【57.0】</v>
      </c>
      <c r="EO6" s="52">
        <f>IF(EO8="-",NA(),EO8)</f>
        <v>59</v>
      </c>
      <c r="EP6" s="52">
        <f t="shared" ref="EP6:EX6" si="15">IF(EP8="-",NA(),EP8)</f>
        <v>61.4</v>
      </c>
      <c r="EQ6" s="52">
        <f t="shared" si="15"/>
        <v>66.3</v>
      </c>
      <c r="ER6" s="52">
        <f t="shared" si="15"/>
        <v>71.7</v>
      </c>
      <c r="ES6" s="52">
        <f t="shared" si="15"/>
        <v>75.7</v>
      </c>
      <c r="ET6" s="52">
        <f t="shared" si="15"/>
        <v>67.900000000000006</v>
      </c>
      <c r="EU6" s="52">
        <f t="shared" si="15"/>
        <v>69.2</v>
      </c>
      <c r="EV6" s="52">
        <f t="shared" si="15"/>
        <v>70.8</v>
      </c>
      <c r="EW6" s="52">
        <f t="shared" si="15"/>
        <v>70.7</v>
      </c>
      <c r="EX6" s="52">
        <f t="shared" si="15"/>
        <v>70.3</v>
      </c>
      <c r="EY6" s="52" t="str">
        <f>IF(EY8="-","【-】","【"&amp;SUBSTITUTE(TEXT(EY8,"#,##0.0"),"-","△")&amp;"】")</f>
        <v>【70.4】</v>
      </c>
      <c r="EZ6" s="53">
        <f>IF(EZ8="-",NA(),EZ8)</f>
        <v>70637033</v>
      </c>
      <c r="FA6" s="53">
        <f t="shared" ref="FA6:FI6" si="16">IF(FA8="-",NA(),FA8)</f>
        <v>49952145</v>
      </c>
      <c r="FB6" s="53">
        <f t="shared" si="16"/>
        <v>51053927</v>
      </c>
      <c r="FC6" s="53">
        <f t="shared" si="16"/>
        <v>52142283</v>
      </c>
      <c r="FD6" s="53">
        <f t="shared" si="16"/>
        <v>56774458</v>
      </c>
      <c r="FE6" s="53">
        <f t="shared" si="16"/>
        <v>57155394</v>
      </c>
      <c r="FF6" s="53">
        <f t="shared" si="16"/>
        <v>58042153</v>
      </c>
      <c r="FG6" s="53">
        <f t="shared" si="16"/>
        <v>58985932</v>
      </c>
      <c r="FH6" s="53">
        <f t="shared" si="16"/>
        <v>58800982</v>
      </c>
      <c r="FI6" s="53">
        <f t="shared" si="16"/>
        <v>59984927</v>
      </c>
      <c r="FJ6" s="53" t="str">
        <f>IF(FJ8="-","【-】","【"&amp;SUBSTITUTE(TEXT(FJ8,"#,##0"),"-","△")&amp;"】")</f>
        <v>【50,999,060】</v>
      </c>
    </row>
    <row r="7" spans="1:166" s="54" customFormat="1">
      <c r="A7" s="35" t="s">
        <v>164</v>
      </c>
      <c r="B7" s="50">
        <f t="shared" ref="B7:AH7" si="17">B8</f>
        <v>2023</v>
      </c>
      <c r="C7" s="50">
        <f t="shared" si="17"/>
        <v>122076</v>
      </c>
      <c r="D7" s="50">
        <f t="shared" si="17"/>
        <v>46</v>
      </c>
      <c r="E7" s="50">
        <f t="shared" si="17"/>
        <v>6</v>
      </c>
      <c r="F7" s="50">
        <f t="shared" si="17"/>
        <v>0</v>
      </c>
      <c r="G7" s="50">
        <f t="shared" si="17"/>
        <v>1</v>
      </c>
      <c r="H7" s="50"/>
      <c r="I7" s="50"/>
      <c r="J7" s="50"/>
      <c r="K7" s="50" t="str">
        <f t="shared" si="17"/>
        <v>条例全部</v>
      </c>
      <c r="L7" s="50" t="str">
        <f t="shared" si="17"/>
        <v>病院事業</v>
      </c>
      <c r="M7" s="50" t="str">
        <f t="shared" si="17"/>
        <v>一般病院</v>
      </c>
      <c r="N7" s="50" t="str">
        <f>N8</f>
        <v>500床以上</v>
      </c>
      <c r="O7" s="50" t="str">
        <f>O8</f>
        <v>学術・研究機関出身</v>
      </c>
      <c r="P7" s="50" t="str">
        <f>P8</f>
        <v>直営</v>
      </c>
      <c r="Q7" s="51">
        <f t="shared" si="17"/>
        <v>37</v>
      </c>
      <c r="R7" s="50" t="str">
        <f t="shared" si="17"/>
        <v>対象</v>
      </c>
      <c r="S7" s="50" t="str">
        <f t="shared" si="17"/>
        <v>I 未 訓 ガ</v>
      </c>
      <c r="T7" s="50" t="str">
        <f t="shared" si="17"/>
        <v>救 臨 が 感 災 地</v>
      </c>
      <c r="U7" s="51">
        <f>U8</f>
        <v>498222</v>
      </c>
      <c r="V7" s="51">
        <f>V8</f>
        <v>47021</v>
      </c>
      <c r="W7" s="50" t="str">
        <f>W8</f>
        <v>非該当</v>
      </c>
      <c r="X7" s="50" t="str">
        <f t="shared" si="17"/>
        <v>非該当</v>
      </c>
      <c r="Y7" s="50" t="str">
        <f t="shared" si="17"/>
        <v>７：１</v>
      </c>
      <c r="Z7" s="51">
        <f t="shared" si="17"/>
        <v>592</v>
      </c>
      <c r="AA7" s="51" t="str">
        <f t="shared" si="17"/>
        <v>-</v>
      </c>
      <c r="AB7" s="51" t="str">
        <f t="shared" si="17"/>
        <v>-</v>
      </c>
      <c r="AC7" s="51" t="str">
        <f t="shared" si="17"/>
        <v>-</v>
      </c>
      <c r="AD7" s="51">
        <f t="shared" si="17"/>
        <v>8</v>
      </c>
      <c r="AE7" s="51">
        <f t="shared" si="17"/>
        <v>600</v>
      </c>
      <c r="AF7" s="51">
        <f t="shared" si="17"/>
        <v>506</v>
      </c>
      <c r="AG7" s="51" t="str">
        <f t="shared" si="17"/>
        <v>-</v>
      </c>
      <c r="AH7" s="51">
        <f t="shared" si="17"/>
        <v>506</v>
      </c>
      <c r="AI7" s="52">
        <f>AI8</f>
        <v>91</v>
      </c>
      <c r="AJ7" s="52">
        <f t="shared" ref="AJ7:AR7" si="18">AJ8</f>
        <v>97.5</v>
      </c>
      <c r="AK7" s="52">
        <f t="shared" si="18"/>
        <v>101</v>
      </c>
      <c r="AL7" s="52">
        <f t="shared" si="18"/>
        <v>96.9</v>
      </c>
      <c r="AM7" s="52">
        <f t="shared" si="18"/>
        <v>86.4</v>
      </c>
      <c r="AN7" s="52">
        <f t="shared" si="18"/>
        <v>99.2</v>
      </c>
      <c r="AO7" s="52">
        <f t="shared" si="18"/>
        <v>102.9</v>
      </c>
      <c r="AP7" s="52">
        <f t="shared" si="18"/>
        <v>106.1</v>
      </c>
      <c r="AQ7" s="52">
        <f t="shared" si="18"/>
        <v>102.9</v>
      </c>
      <c r="AR7" s="52">
        <f t="shared" si="18"/>
        <v>97.4</v>
      </c>
      <c r="AS7" s="52"/>
      <c r="AT7" s="52">
        <f>AT8</f>
        <v>86.8</v>
      </c>
      <c r="AU7" s="52">
        <f t="shared" ref="AU7:BC7" si="19">AU8</f>
        <v>78.400000000000006</v>
      </c>
      <c r="AV7" s="52">
        <f t="shared" si="19"/>
        <v>83.5</v>
      </c>
      <c r="AW7" s="52">
        <f t="shared" si="19"/>
        <v>84.5</v>
      </c>
      <c r="AX7" s="52">
        <f t="shared" si="19"/>
        <v>85.3</v>
      </c>
      <c r="AY7" s="52">
        <f t="shared" si="19"/>
        <v>93.7</v>
      </c>
      <c r="AZ7" s="52">
        <f t="shared" si="19"/>
        <v>88.7</v>
      </c>
      <c r="BA7" s="52">
        <f t="shared" si="19"/>
        <v>90.6</v>
      </c>
      <c r="BB7" s="52">
        <f t="shared" si="19"/>
        <v>90.6</v>
      </c>
      <c r="BC7" s="52">
        <f t="shared" si="19"/>
        <v>91.5</v>
      </c>
      <c r="BD7" s="52"/>
      <c r="BE7" s="52">
        <f>BE8</f>
        <v>85.6</v>
      </c>
      <c r="BF7" s="52">
        <f t="shared" ref="BF7:BN7" si="20">BF8</f>
        <v>77.3</v>
      </c>
      <c r="BG7" s="52">
        <f t="shared" si="20"/>
        <v>82.4</v>
      </c>
      <c r="BH7" s="52">
        <f t="shared" si="20"/>
        <v>83.3</v>
      </c>
      <c r="BI7" s="52">
        <f t="shared" si="20"/>
        <v>84.3</v>
      </c>
      <c r="BJ7" s="52">
        <f t="shared" si="20"/>
        <v>91.6</v>
      </c>
      <c r="BK7" s="52">
        <f t="shared" si="20"/>
        <v>86.5</v>
      </c>
      <c r="BL7" s="52">
        <f t="shared" si="20"/>
        <v>88.6</v>
      </c>
      <c r="BM7" s="52">
        <f t="shared" si="20"/>
        <v>88.6</v>
      </c>
      <c r="BN7" s="52">
        <f t="shared" si="20"/>
        <v>89.5</v>
      </c>
      <c r="BO7" s="52"/>
      <c r="BP7" s="52">
        <f>BP8</f>
        <v>82.1</v>
      </c>
      <c r="BQ7" s="52">
        <f t="shared" ref="BQ7:BY7" si="21">BQ8</f>
        <v>68.400000000000006</v>
      </c>
      <c r="BR7" s="52">
        <f t="shared" si="21"/>
        <v>68.8</v>
      </c>
      <c r="BS7" s="52">
        <f t="shared" si="21"/>
        <v>70.599999999999994</v>
      </c>
      <c r="BT7" s="52">
        <f t="shared" si="21"/>
        <v>76.099999999999994</v>
      </c>
      <c r="BU7" s="52">
        <f t="shared" si="21"/>
        <v>79.8</v>
      </c>
      <c r="BV7" s="52">
        <f t="shared" si="21"/>
        <v>70.599999999999994</v>
      </c>
      <c r="BW7" s="52">
        <f t="shared" si="21"/>
        <v>71.400000000000006</v>
      </c>
      <c r="BX7" s="52">
        <f t="shared" si="21"/>
        <v>72.2</v>
      </c>
      <c r="BY7" s="52">
        <f t="shared" si="21"/>
        <v>74.400000000000006</v>
      </c>
      <c r="BZ7" s="52"/>
      <c r="CA7" s="53">
        <f>CA8</f>
        <v>66870</v>
      </c>
      <c r="CB7" s="53">
        <f t="shared" ref="CB7:CJ7" si="22">CB8</f>
        <v>71050</v>
      </c>
      <c r="CC7" s="53">
        <f t="shared" si="22"/>
        <v>74500</v>
      </c>
      <c r="CD7" s="53">
        <f t="shared" si="22"/>
        <v>77084</v>
      </c>
      <c r="CE7" s="53">
        <f t="shared" si="22"/>
        <v>77556</v>
      </c>
      <c r="CF7" s="53">
        <f t="shared" si="22"/>
        <v>70630</v>
      </c>
      <c r="CG7" s="53">
        <f t="shared" si="22"/>
        <v>75766</v>
      </c>
      <c r="CH7" s="53">
        <f t="shared" si="22"/>
        <v>79610</v>
      </c>
      <c r="CI7" s="53">
        <f t="shared" si="22"/>
        <v>82275</v>
      </c>
      <c r="CJ7" s="53">
        <f t="shared" si="22"/>
        <v>83606</v>
      </c>
      <c r="CK7" s="52"/>
      <c r="CL7" s="53">
        <f>CL8</f>
        <v>19234</v>
      </c>
      <c r="CM7" s="53">
        <f t="shared" ref="CM7:CU7" si="23">CM8</f>
        <v>21029</v>
      </c>
      <c r="CN7" s="53">
        <f t="shared" si="23"/>
        <v>21779</v>
      </c>
      <c r="CO7" s="53">
        <f t="shared" si="23"/>
        <v>21279</v>
      </c>
      <c r="CP7" s="53">
        <f t="shared" si="23"/>
        <v>21705</v>
      </c>
      <c r="CQ7" s="53">
        <f t="shared" si="23"/>
        <v>20687</v>
      </c>
      <c r="CR7" s="53">
        <f t="shared" si="23"/>
        <v>22637</v>
      </c>
      <c r="CS7" s="53">
        <f t="shared" si="23"/>
        <v>23244</v>
      </c>
      <c r="CT7" s="53">
        <f t="shared" si="23"/>
        <v>23704</v>
      </c>
      <c r="CU7" s="53">
        <f t="shared" si="23"/>
        <v>25007</v>
      </c>
      <c r="CV7" s="52"/>
      <c r="CW7" s="52">
        <f>CW8</f>
        <v>57.1</v>
      </c>
      <c r="CX7" s="52">
        <f t="shared" ref="CX7:DF7" si="24">CX8</f>
        <v>64.7</v>
      </c>
      <c r="CY7" s="52">
        <f t="shared" si="24"/>
        <v>59.1</v>
      </c>
      <c r="CZ7" s="52">
        <f t="shared" si="24"/>
        <v>58.8</v>
      </c>
      <c r="DA7" s="52">
        <f t="shared" si="24"/>
        <v>60.8</v>
      </c>
      <c r="DB7" s="52">
        <f t="shared" si="24"/>
        <v>47.7</v>
      </c>
      <c r="DC7" s="52">
        <f t="shared" si="24"/>
        <v>51.8</v>
      </c>
      <c r="DD7" s="52">
        <f t="shared" si="24"/>
        <v>49.6</v>
      </c>
      <c r="DE7" s="52">
        <f t="shared" si="24"/>
        <v>48.8</v>
      </c>
      <c r="DF7" s="52">
        <f t="shared" si="24"/>
        <v>48.6</v>
      </c>
      <c r="DG7" s="52"/>
      <c r="DH7" s="52">
        <f>DH8</f>
        <v>26.5</v>
      </c>
      <c r="DI7" s="52">
        <f t="shared" ref="DI7:DQ7" si="25">DI8</f>
        <v>28.9</v>
      </c>
      <c r="DJ7" s="52">
        <f t="shared" si="25"/>
        <v>29.1</v>
      </c>
      <c r="DK7" s="52">
        <f t="shared" si="25"/>
        <v>28.8</v>
      </c>
      <c r="DL7" s="52">
        <f t="shared" si="25"/>
        <v>28.9</v>
      </c>
      <c r="DM7" s="52">
        <f t="shared" si="25"/>
        <v>29.2</v>
      </c>
      <c r="DN7" s="52">
        <f t="shared" si="25"/>
        <v>29</v>
      </c>
      <c r="DO7" s="52">
        <f t="shared" si="25"/>
        <v>29.2</v>
      </c>
      <c r="DP7" s="52">
        <f t="shared" si="25"/>
        <v>29.4</v>
      </c>
      <c r="DQ7" s="52">
        <f t="shared" si="25"/>
        <v>30.9</v>
      </c>
      <c r="DR7" s="52"/>
      <c r="DS7" s="52">
        <f>DS8</f>
        <v>53.6</v>
      </c>
      <c r="DT7" s="52">
        <f t="shared" ref="DT7:EB7" si="26">DT8</f>
        <v>59.7</v>
      </c>
      <c r="DU7" s="52">
        <f t="shared" si="26"/>
        <v>54</v>
      </c>
      <c r="DV7" s="52">
        <f t="shared" si="26"/>
        <v>56.9</v>
      </c>
      <c r="DW7" s="52">
        <f t="shared" si="26"/>
        <v>70.3</v>
      </c>
      <c r="DX7" s="52">
        <f t="shared" si="26"/>
        <v>27</v>
      </c>
      <c r="DY7" s="52">
        <f t="shared" si="26"/>
        <v>34.200000000000003</v>
      </c>
      <c r="DZ7" s="52">
        <f t="shared" si="26"/>
        <v>29.2</v>
      </c>
      <c r="EA7" s="52">
        <f t="shared" si="26"/>
        <v>25.3</v>
      </c>
      <c r="EB7" s="52">
        <f t="shared" si="26"/>
        <v>21</v>
      </c>
      <c r="EC7" s="52"/>
      <c r="ED7" s="52">
        <f>ED8</f>
        <v>40</v>
      </c>
      <c r="EE7" s="52">
        <f t="shared" ref="EE7:EM7" si="27">EE8</f>
        <v>29</v>
      </c>
      <c r="EF7" s="52">
        <f t="shared" si="27"/>
        <v>33.5</v>
      </c>
      <c r="EG7" s="52">
        <f t="shared" si="27"/>
        <v>38.1</v>
      </c>
      <c r="EH7" s="52">
        <f t="shared" si="27"/>
        <v>39.9</v>
      </c>
      <c r="EI7" s="52">
        <f t="shared" si="27"/>
        <v>52.5</v>
      </c>
      <c r="EJ7" s="52">
        <f t="shared" si="27"/>
        <v>54</v>
      </c>
      <c r="EK7" s="52">
        <f t="shared" si="27"/>
        <v>55.4</v>
      </c>
      <c r="EL7" s="52">
        <f t="shared" si="27"/>
        <v>55.5</v>
      </c>
      <c r="EM7" s="52">
        <f t="shared" si="27"/>
        <v>56</v>
      </c>
      <c r="EN7" s="52"/>
      <c r="EO7" s="52">
        <f>EO8</f>
        <v>59</v>
      </c>
      <c r="EP7" s="52">
        <f t="shared" ref="EP7:EX7" si="28">EP8</f>
        <v>61.4</v>
      </c>
      <c r="EQ7" s="52">
        <f t="shared" si="28"/>
        <v>66.3</v>
      </c>
      <c r="ER7" s="52">
        <f t="shared" si="28"/>
        <v>71.7</v>
      </c>
      <c r="ES7" s="52">
        <f t="shared" si="28"/>
        <v>75.7</v>
      </c>
      <c r="ET7" s="52">
        <f t="shared" si="28"/>
        <v>67.900000000000006</v>
      </c>
      <c r="EU7" s="52">
        <f t="shared" si="28"/>
        <v>69.2</v>
      </c>
      <c r="EV7" s="52">
        <f t="shared" si="28"/>
        <v>70.8</v>
      </c>
      <c r="EW7" s="52">
        <f t="shared" si="28"/>
        <v>70.7</v>
      </c>
      <c r="EX7" s="52">
        <f t="shared" si="28"/>
        <v>70.3</v>
      </c>
      <c r="EY7" s="52"/>
      <c r="EZ7" s="53">
        <f>EZ8</f>
        <v>70637033</v>
      </c>
      <c r="FA7" s="53">
        <f t="shared" ref="FA7:FI7" si="29">FA8</f>
        <v>49952145</v>
      </c>
      <c r="FB7" s="53">
        <f t="shared" si="29"/>
        <v>51053927</v>
      </c>
      <c r="FC7" s="53">
        <f t="shared" si="29"/>
        <v>52142283</v>
      </c>
      <c r="FD7" s="53">
        <f t="shared" si="29"/>
        <v>56774458</v>
      </c>
      <c r="FE7" s="53">
        <f t="shared" si="29"/>
        <v>57155394</v>
      </c>
      <c r="FF7" s="53">
        <f t="shared" si="29"/>
        <v>58042153</v>
      </c>
      <c r="FG7" s="53">
        <f t="shared" si="29"/>
        <v>58985932</v>
      </c>
      <c r="FH7" s="53">
        <f t="shared" si="29"/>
        <v>58800982</v>
      </c>
      <c r="FI7" s="53">
        <f t="shared" si="29"/>
        <v>59984927</v>
      </c>
      <c r="FJ7" s="53"/>
    </row>
    <row r="8" spans="1:166" s="54" customFormat="1">
      <c r="A8" s="35"/>
      <c r="B8" s="55">
        <v>2023</v>
      </c>
      <c r="C8" s="55">
        <v>122076</v>
      </c>
      <c r="D8" s="55">
        <v>46</v>
      </c>
      <c r="E8" s="55">
        <v>6</v>
      </c>
      <c r="F8" s="55">
        <v>0</v>
      </c>
      <c r="G8" s="55">
        <v>1</v>
      </c>
      <c r="H8" s="55" t="s">
        <v>165</v>
      </c>
      <c r="I8" s="55" t="s">
        <v>166</v>
      </c>
      <c r="J8" s="55" t="s">
        <v>167</v>
      </c>
      <c r="K8" s="55" t="s">
        <v>168</v>
      </c>
      <c r="L8" s="55" t="s">
        <v>169</v>
      </c>
      <c r="M8" s="55" t="s">
        <v>170</v>
      </c>
      <c r="N8" s="55" t="s">
        <v>171</v>
      </c>
      <c r="O8" s="55" t="s">
        <v>172</v>
      </c>
      <c r="P8" s="55" t="s">
        <v>173</v>
      </c>
      <c r="Q8" s="56">
        <v>37</v>
      </c>
      <c r="R8" s="55" t="s">
        <v>174</v>
      </c>
      <c r="S8" s="55" t="s">
        <v>175</v>
      </c>
      <c r="T8" s="55" t="s">
        <v>176</v>
      </c>
      <c r="U8" s="56">
        <v>498222</v>
      </c>
      <c r="V8" s="56">
        <v>47021</v>
      </c>
      <c r="W8" s="55" t="s">
        <v>177</v>
      </c>
      <c r="X8" s="55" t="s">
        <v>177</v>
      </c>
      <c r="Y8" s="57" t="s">
        <v>178</v>
      </c>
      <c r="Z8" s="56">
        <v>592</v>
      </c>
      <c r="AA8" s="56" t="s">
        <v>40</v>
      </c>
      <c r="AB8" s="56" t="s">
        <v>40</v>
      </c>
      <c r="AC8" s="56" t="s">
        <v>40</v>
      </c>
      <c r="AD8" s="56">
        <v>8</v>
      </c>
      <c r="AE8" s="56">
        <v>600</v>
      </c>
      <c r="AF8" s="56">
        <v>506</v>
      </c>
      <c r="AG8" s="56" t="s">
        <v>40</v>
      </c>
      <c r="AH8" s="56">
        <v>506</v>
      </c>
      <c r="AI8" s="58">
        <v>91</v>
      </c>
      <c r="AJ8" s="58">
        <v>97.5</v>
      </c>
      <c r="AK8" s="58">
        <v>101</v>
      </c>
      <c r="AL8" s="58">
        <v>96.9</v>
      </c>
      <c r="AM8" s="58">
        <v>86.4</v>
      </c>
      <c r="AN8" s="58">
        <v>99.2</v>
      </c>
      <c r="AO8" s="58">
        <v>102.9</v>
      </c>
      <c r="AP8" s="58">
        <v>106.1</v>
      </c>
      <c r="AQ8" s="58">
        <v>102.9</v>
      </c>
      <c r="AR8" s="58">
        <v>97.4</v>
      </c>
      <c r="AS8" s="58">
        <v>96.6</v>
      </c>
      <c r="AT8" s="58">
        <v>86.8</v>
      </c>
      <c r="AU8" s="58">
        <v>78.400000000000006</v>
      </c>
      <c r="AV8" s="58">
        <v>83.5</v>
      </c>
      <c r="AW8" s="58">
        <v>84.5</v>
      </c>
      <c r="AX8" s="58">
        <v>85.3</v>
      </c>
      <c r="AY8" s="58">
        <v>93.7</v>
      </c>
      <c r="AZ8" s="58">
        <v>88.7</v>
      </c>
      <c r="BA8" s="58">
        <v>90.6</v>
      </c>
      <c r="BB8" s="58">
        <v>90.6</v>
      </c>
      <c r="BC8" s="58">
        <v>91.5</v>
      </c>
      <c r="BD8" s="58">
        <v>86.6</v>
      </c>
      <c r="BE8" s="59">
        <v>85.6</v>
      </c>
      <c r="BF8" s="59">
        <v>77.3</v>
      </c>
      <c r="BG8" s="59">
        <v>82.4</v>
      </c>
      <c r="BH8" s="59">
        <v>83.3</v>
      </c>
      <c r="BI8" s="59">
        <v>84.3</v>
      </c>
      <c r="BJ8" s="59">
        <v>91.6</v>
      </c>
      <c r="BK8" s="59">
        <v>86.5</v>
      </c>
      <c r="BL8" s="59">
        <v>88.6</v>
      </c>
      <c r="BM8" s="59">
        <v>88.6</v>
      </c>
      <c r="BN8" s="59">
        <v>89.5</v>
      </c>
      <c r="BO8" s="59">
        <v>83.9</v>
      </c>
      <c r="BP8" s="58">
        <v>82.1</v>
      </c>
      <c r="BQ8" s="58">
        <v>68.400000000000006</v>
      </c>
      <c r="BR8" s="58">
        <v>68.8</v>
      </c>
      <c r="BS8" s="58">
        <v>70.599999999999994</v>
      </c>
      <c r="BT8" s="58">
        <v>76.099999999999994</v>
      </c>
      <c r="BU8" s="58">
        <v>79.8</v>
      </c>
      <c r="BV8" s="58">
        <v>70.599999999999994</v>
      </c>
      <c r="BW8" s="58">
        <v>71.400000000000006</v>
      </c>
      <c r="BX8" s="58">
        <v>72.2</v>
      </c>
      <c r="BY8" s="58">
        <v>74.400000000000006</v>
      </c>
      <c r="BZ8" s="58">
        <v>68.7</v>
      </c>
      <c r="CA8" s="59">
        <v>66870</v>
      </c>
      <c r="CB8" s="59">
        <v>71050</v>
      </c>
      <c r="CC8" s="59">
        <v>74500</v>
      </c>
      <c r="CD8" s="59">
        <v>77084</v>
      </c>
      <c r="CE8" s="59">
        <v>77556</v>
      </c>
      <c r="CF8" s="59">
        <v>70630</v>
      </c>
      <c r="CG8" s="59">
        <v>75766</v>
      </c>
      <c r="CH8" s="59">
        <v>79610</v>
      </c>
      <c r="CI8" s="59">
        <v>82275</v>
      </c>
      <c r="CJ8" s="59">
        <v>83606</v>
      </c>
      <c r="CK8" s="58">
        <v>62428</v>
      </c>
      <c r="CL8" s="59">
        <v>19234</v>
      </c>
      <c r="CM8" s="59">
        <v>21029</v>
      </c>
      <c r="CN8" s="59">
        <v>21779</v>
      </c>
      <c r="CO8" s="59">
        <v>21279</v>
      </c>
      <c r="CP8" s="59">
        <v>21705</v>
      </c>
      <c r="CQ8" s="59">
        <v>20687</v>
      </c>
      <c r="CR8" s="59">
        <v>22637</v>
      </c>
      <c r="CS8" s="59">
        <v>23244</v>
      </c>
      <c r="CT8" s="59">
        <v>23704</v>
      </c>
      <c r="CU8" s="59">
        <v>25007</v>
      </c>
      <c r="CV8" s="58">
        <v>18236</v>
      </c>
      <c r="CW8" s="59">
        <v>57.1</v>
      </c>
      <c r="CX8" s="59">
        <v>64.7</v>
      </c>
      <c r="CY8" s="59">
        <v>59.1</v>
      </c>
      <c r="CZ8" s="59">
        <v>58.8</v>
      </c>
      <c r="DA8" s="59">
        <v>60.8</v>
      </c>
      <c r="DB8" s="59">
        <v>47.7</v>
      </c>
      <c r="DC8" s="59">
        <v>51.8</v>
      </c>
      <c r="DD8" s="59">
        <v>49.6</v>
      </c>
      <c r="DE8" s="59">
        <v>48.8</v>
      </c>
      <c r="DF8" s="59">
        <v>48.6</v>
      </c>
      <c r="DG8" s="59">
        <v>56.1</v>
      </c>
      <c r="DH8" s="59">
        <v>26.5</v>
      </c>
      <c r="DI8" s="59">
        <v>28.9</v>
      </c>
      <c r="DJ8" s="59">
        <v>29.1</v>
      </c>
      <c r="DK8" s="59">
        <v>28.8</v>
      </c>
      <c r="DL8" s="59">
        <v>28.9</v>
      </c>
      <c r="DM8" s="59">
        <v>29.2</v>
      </c>
      <c r="DN8" s="59">
        <v>29</v>
      </c>
      <c r="DO8" s="59">
        <v>29.2</v>
      </c>
      <c r="DP8" s="59">
        <v>29.4</v>
      </c>
      <c r="DQ8" s="59">
        <v>30.9</v>
      </c>
      <c r="DR8" s="59">
        <v>26.4</v>
      </c>
      <c r="DS8" s="59">
        <v>53.6</v>
      </c>
      <c r="DT8" s="59">
        <v>59.7</v>
      </c>
      <c r="DU8" s="59">
        <v>54</v>
      </c>
      <c r="DV8" s="59">
        <v>56.9</v>
      </c>
      <c r="DW8" s="59">
        <v>70.3</v>
      </c>
      <c r="DX8" s="59">
        <v>27</v>
      </c>
      <c r="DY8" s="59">
        <v>34.200000000000003</v>
      </c>
      <c r="DZ8" s="59">
        <v>29.2</v>
      </c>
      <c r="EA8" s="59">
        <v>25.3</v>
      </c>
      <c r="EB8" s="59">
        <v>21</v>
      </c>
      <c r="EC8" s="59">
        <v>54.5</v>
      </c>
      <c r="ED8" s="58">
        <v>40</v>
      </c>
      <c r="EE8" s="58">
        <v>29</v>
      </c>
      <c r="EF8" s="58">
        <v>33.5</v>
      </c>
      <c r="EG8" s="58">
        <v>38.1</v>
      </c>
      <c r="EH8" s="58">
        <v>39.9</v>
      </c>
      <c r="EI8" s="58">
        <v>52.5</v>
      </c>
      <c r="EJ8" s="58">
        <v>54</v>
      </c>
      <c r="EK8" s="58">
        <v>55.4</v>
      </c>
      <c r="EL8" s="58">
        <v>55.5</v>
      </c>
      <c r="EM8" s="58">
        <v>56</v>
      </c>
      <c r="EN8" s="58">
        <v>57</v>
      </c>
      <c r="EO8" s="58">
        <v>59</v>
      </c>
      <c r="EP8" s="58">
        <v>61.4</v>
      </c>
      <c r="EQ8" s="58">
        <v>66.3</v>
      </c>
      <c r="ER8" s="58">
        <v>71.7</v>
      </c>
      <c r="ES8" s="58">
        <v>75.7</v>
      </c>
      <c r="ET8" s="58">
        <v>67.900000000000006</v>
      </c>
      <c r="EU8" s="58">
        <v>69.2</v>
      </c>
      <c r="EV8" s="58">
        <v>70.8</v>
      </c>
      <c r="EW8" s="58">
        <v>70.7</v>
      </c>
      <c r="EX8" s="58">
        <v>70.3</v>
      </c>
      <c r="EY8" s="58">
        <v>70.400000000000006</v>
      </c>
      <c r="EZ8" s="59">
        <v>70637033</v>
      </c>
      <c r="FA8" s="59">
        <v>49952145</v>
      </c>
      <c r="FB8" s="59">
        <v>51053927</v>
      </c>
      <c r="FC8" s="59">
        <v>52142283</v>
      </c>
      <c r="FD8" s="59">
        <v>56774458</v>
      </c>
      <c r="FE8" s="59">
        <v>57155394</v>
      </c>
      <c r="FF8" s="59">
        <v>58042153</v>
      </c>
      <c r="FG8" s="59">
        <v>58985932</v>
      </c>
      <c r="FH8" s="59">
        <v>58800982</v>
      </c>
      <c r="FI8" s="59">
        <v>59984927</v>
      </c>
      <c r="FJ8" s="59">
        <v>50999060</v>
      </c>
    </row>
    <row r="9" spans="1:166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1"/>
      <c r="BT9" s="61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61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1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1"/>
      <c r="EH9" s="61"/>
      <c r="EI9" s="60"/>
      <c r="EJ9" s="60"/>
      <c r="EK9" s="60"/>
      <c r="EL9" s="60"/>
      <c r="EM9" s="60"/>
      <c r="EN9" s="60"/>
      <c r="EO9" s="60"/>
      <c r="EP9" s="60"/>
      <c r="EQ9" s="60"/>
      <c r="ER9" s="61"/>
      <c r="ES9" s="61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</row>
    <row r="10" spans="1:166">
      <c r="A10" s="62"/>
      <c r="B10" s="62" t="s">
        <v>179</v>
      </c>
      <c r="C10" s="62" t="s">
        <v>180</v>
      </c>
      <c r="D10" s="62" t="s">
        <v>181</v>
      </c>
      <c r="E10" s="62" t="s">
        <v>182</v>
      </c>
      <c r="F10" s="62" t="s">
        <v>183</v>
      </c>
      <c r="P10" s="60"/>
      <c r="AI10" s="60"/>
      <c r="AJ10" s="60"/>
      <c r="AK10" s="60"/>
      <c r="AL10" s="60"/>
      <c r="AM10" s="60"/>
      <c r="AN10" s="60"/>
      <c r="AO10" s="60"/>
      <c r="AP10" s="60"/>
      <c r="AQ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Q10" s="60"/>
      <c r="BR10" s="60"/>
      <c r="BS10" s="60"/>
      <c r="BT10" s="60"/>
      <c r="BU10" s="60"/>
      <c r="BV10" s="60"/>
      <c r="BW10" s="60"/>
      <c r="BX10" s="60"/>
      <c r="BZ10" s="60"/>
      <c r="CB10" s="60"/>
      <c r="CC10" s="60"/>
      <c r="CD10" s="60"/>
      <c r="CE10" s="60"/>
      <c r="CF10" s="60"/>
      <c r="CG10" s="60"/>
      <c r="CH10" s="60"/>
      <c r="CI10" s="60"/>
      <c r="CK10" s="60"/>
      <c r="CM10" s="60"/>
      <c r="CN10" s="60"/>
      <c r="CO10" s="60"/>
      <c r="CP10" s="60"/>
      <c r="CQ10" s="60"/>
      <c r="CR10" s="60"/>
      <c r="CS10" s="60"/>
      <c r="CT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D10" s="60"/>
      <c r="EE10" s="60"/>
      <c r="EF10" s="60"/>
      <c r="EG10" s="60"/>
      <c r="EH10" s="60"/>
      <c r="EI10" s="60"/>
      <c r="EJ10" s="60"/>
      <c r="EK10" s="60"/>
      <c r="EL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J10" s="60"/>
    </row>
    <row r="11" spans="1:166">
      <c r="A11" s="62" t="s">
        <v>41</v>
      </c>
      <c r="B11" s="63" t="str">
        <f>IF(VALUE($B$6)=0,"",IF(VALUE($B$6)&gt;2022,"R"&amp;TEXT(VALUE($B$6)-2022,"00"),"H"&amp;VALUE($B$6)-1992))</f>
        <v>R01</v>
      </c>
      <c r="C11" s="63" t="str">
        <f>IF(VALUE($B$6)=0,"",IF(VALUE($B$6)&gt;2021,"R"&amp;TEXT(VALUE($B$6)-2021,"00"),"H"&amp;VALUE($B$6)-1991))</f>
        <v>R02</v>
      </c>
      <c r="D11" s="63" t="str">
        <f>IF(VALUE($B$6)=0,"",IF(VALUE($B$6)&gt;2020,"R"&amp;TEXT(VALUE($B$6)-2020,"00"),"H"&amp;VALUE($B$6)-1990))</f>
        <v>R03</v>
      </c>
      <c r="E11" s="63" t="str">
        <f>IF(VALUE($B$6)=0,"",IF(VALUE($B$6)&gt;2019,"R"&amp;TEXT(VALUE($B$6)-2019,"00"),"H"&amp;VALUE($B$6)-1989))</f>
        <v>R04</v>
      </c>
      <c r="F11" s="63" t="str">
        <f>IF(VALUE($B$6)=0,"",IF(VALUE($B$6)&gt;2018,"R"&amp;TEXT(VALUE($B$6)-2018,"00"),"H"&amp;VALUE($B$6)-1988))</f>
        <v>R05</v>
      </c>
      <c r="BE11" s="60"/>
      <c r="BP11" s="60"/>
      <c r="CA11" s="60"/>
      <c r="CL11" s="60"/>
      <c r="CW11" s="60"/>
      <c r="DH11" s="60"/>
      <c r="DS11" s="60"/>
    </row>
  </sheetData>
  <mergeCells count="13">
    <mergeCell ref="H6:J6"/>
    <mergeCell ref="CW4:DG4"/>
    <mergeCell ref="DH4:DR4"/>
    <mergeCell ref="DS4:EC4"/>
    <mergeCell ref="ED4:EN4"/>
    <mergeCell ref="EO4:EY4"/>
    <mergeCell ref="EZ4:FJ4"/>
    <mergeCell ref="AI4:AS4"/>
    <mergeCell ref="AT4:BD4"/>
    <mergeCell ref="BE4:BO4"/>
    <mergeCell ref="BP4:BZ4"/>
    <mergeCell ref="CA4:CK4"/>
    <mergeCell ref="CL4:CV4"/>
  </mergeCells>
  <phoneticPr fontId="5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-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cp:keywords/>
  <dc:description>-</dc:description>
  <cp:lastPrinted>2025-02-07T01:12:12Z</cp:lastPrinted>
  <dcterms:created xsi:type="dcterms:W3CDTF">2025-01-16T06:40:28Z</dcterms:created>
  <dcterms:modified xsi:type="dcterms:W3CDTF">2025-02-10T04:27:32Z</dcterms:modified>
  <cp:category/>
</cp:coreProperties>
</file>