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71 下水道（公共）\"/>
    </mc:Choice>
  </mc:AlternateContent>
  <xr:revisionPtr revIDLastSave="0" documentId="13_ncr:1_{B20C1ADB-B9C2-450D-8CB1-BFAD5536EA99}" xr6:coauthVersionLast="47" xr6:coauthVersionMax="47" xr10:uidLastSave="{00000000-0000-0000-0000-000000000000}"/>
  <workbookProtection workbookAlgorithmName="SHA-512" workbookHashValue="aWV9Jzu985SmXBrvqQ7fBaV4fclSSZgtU7nNHejgI6ZUqDWODjoE7LVrxy7xIxg6Dh9wlfoSvbL8f39UUgr9qg==" workbookSaltValue="EcqdiwbM+g+DnuVMDgxAcQ=="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W10" i="4" s="1"/>
  <c r="P6" i="5"/>
  <c r="P10" i="4" s="1"/>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5" i="4"/>
  <c r="BB10" i="4"/>
  <c r="AT8" i="4"/>
  <c r="W8" i="4"/>
  <c r="B6"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<sst xmlns="http://schemas.openxmlformats.org/spreadsheetml/2006/main" count="253" uniqueCount="117">
  <si>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</si>
  <si>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</si>
  <si>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</si>
  <si>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</si>
  <si>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</si>
  <si>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</si>
  <si>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</si>
  <si>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</si>
  <si>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</si>
  <si>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</si>
  <si>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</si>
  <si>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</si>
  <si>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</si>
  <si>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</si>
  <si>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</si>
  <si>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</si>
  <si>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</si>
  <si>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</si>
  <si>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</si>
  <si>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</si>
  <si>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</si>
  <si>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</si>
  <si>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</si>
  <si>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</si>
  <si>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</si>
  <si>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</si>
  <si>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</si>
  <si>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</si>
  <si>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</si>
  <si>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</si>
  <si>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</si>
  <si>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</si>
  <si>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</si>
  <si>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</si>
  <si>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</si>
  <si>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</si>
  <si>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</si>
  <si>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</si>
  <si>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</si>
  <si>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</si>
  <si>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</si>
  <si>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</si>
  <si>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</si>
  <si>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</si>
  <si>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</si>
  <si>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</si>
  <si>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</si>
  <si>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</si>
  <si>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</si>
  <si>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</si>
  <si>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</si>
  <si>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</si>
  <si>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</si>
  <si>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</si>
  <si>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</si>
  <si>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</si>
  <si>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</si>
  <si>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</si>
  <si>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</si>
  <si>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</si>
  <si>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</si>
  <si>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</si>
  <si>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</si>
  <si>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</si>
  <si>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</si>
  <si>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</si>
  <si>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</si>
  <si>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</si>
  <si>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</si>
  <si>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</si>
  <si>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</si>
  <si>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</si>
  <si>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</si>
  <si>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</si>
  <si>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</si>
  <si>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</si>
  <si>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</si>
  <si>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</si>
  <si>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</si>
  <si>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</si>
  <si>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</si>
  <si>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</si>
  <si>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</si>
  <si>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</si>
  <si>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</si>
  <si>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</si>
  <si>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</si>
  <si>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</si>
  <si>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</si>
  <si>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</si>
  <si>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</si>
  <si>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</si>
  <si>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</si>
  <si>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</si>
  <si>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</si>
  <si>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</si>
  <si>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館山市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</si>
  <si>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</si>
  <si>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</si>
  <si>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</si>
  <si>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</si>
  <si>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</si>
  <si>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</si>
  <si>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</si>
  <si>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</si>
  <si>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</si>
  <si>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</si>
  <si>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</si>
  <si>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</si>
  <si>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</si>
  <si>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</si>
  <si>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</si>
  <si>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</si>
  <si>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</si>
  <si>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当市の下水道事業は平成３年度から建設事業を開始しており、老朽管が無いため、類似団体や全国平均と比較すると低い数値になっています。　
　しかしながら、施設の経年劣化は避けられないため、ストックマネジメント計画に基づき、長期的な施設状況を予測しながら、適切な点検・維持補修による施設の長寿命化に努め、施設の破損事故防止と更新投資費の抑制を図る必要があります。
①有形固定資産減価償却率…有形固定資産は法定耐用年数に満たないものがほとんどであるため、平均と比較すると低い数値になっています。今後、減価償却を重ねていくことにより数値が上昇していきます。
②管渠老朽化率…法定耐用年数を超える管渠がないため、0％です。
③管渠改善率…更新や老朽化対策を要する管渠がないため、0％です。</t>
    <phoneticPr fontId="4"/>
  </si>
  <si>
    <t xml:space="preserve"> 主な課題として、使用料収入に対する企業債残高を示す企業債残高対事業規模比率が高いことや汚水処理原価に対する使用料単価の割合を示す経費回収率の低さが挙げられます。この原因については、根本的には、財政構造上の問題として捉え、長期的な展望を持ちながら、解決していく課題と認識します。令和５年度策定の経営戦略に基づき、使用料の改定による収入の増を図るとともに、施設の点検、長寿命化による長期的な経費の削減を進めます。経費回収率の改善を目標に基準外繰入金の削減を図り、健全な財政運営を図っていきます。</t>
    <rPh sb="1" eb="2">
      <t>オモ</t>
    </rPh>
    <rPh sb="3" eb="5">
      <t>カダイ</t>
    </rPh>
    <rPh sb="9" eb="12">
      <t>シヨウリョウ</t>
    </rPh>
    <rPh sb="12" eb="14">
      <t>シュウニュウ</t>
    </rPh>
    <rPh sb="15" eb="16">
      <t>タイ</t>
    </rPh>
    <rPh sb="18" eb="21">
      <t>キギョウサイ</t>
    </rPh>
    <rPh sb="21" eb="23">
      <t>ザンダカ</t>
    </rPh>
    <rPh sb="24" eb="25">
      <t>シメ</t>
    </rPh>
    <rPh sb="39" eb="40">
      <t>タカ</t>
    </rPh>
    <rPh sb="44" eb="50">
      <t>オスイショリゲンカ</t>
    </rPh>
    <rPh sb="51" eb="52">
      <t>タイ</t>
    </rPh>
    <rPh sb="54" eb="57">
      <t>シヨウリョウ</t>
    </rPh>
    <rPh sb="57" eb="59">
      <t>タンカ</t>
    </rPh>
    <rPh sb="60" eb="62">
      <t>ワリアイ</t>
    </rPh>
    <rPh sb="63" eb="64">
      <t>シメ</t>
    </rPh>
    <rPh sb="65" eb="70">
      <t>ケイヒカイシュウリツ</t>
    </rPh>
    <rPh sb="71" eb="72">
      <t>ヒク</t>
    </rPh>
    <rPh sb="74" eb="75">
      <t>ア</t>
    </rPh>
    <rPh sb="83" eb="85">
      <t>ゲンイン</t>
    </rPh>
    <rPh sb="91" eb="94">
      <t>コンポンテキ</t>
    </rPh>
    <rPh sb="97" eb="102">
      <t>ザイセイコウゾウジョウ</t>
    </rPh>
    <rPh sb="103" eb="105">
      <t>モンダイ</t>
    </rPh>
    <rPh sb="108" eb="109">
      <t>トラ</t>
    </rPh>
    <rPh sb="111" eb="114">
      <t>チョウキテキ</t>
    </rPh>
    <rPh sb="115" eb="117">
      <t>テンボウ</t>
    </rPh>
    <rPh sb="118" eb="119">
      <t>モ</t>
    </rPh>
    <rPh sb="124" eb="126">
      <t>カイケツ</t>
    </rPh>
    <rPh sb="130" eb="132">
      <t>カダイ</t>
    </rPh>
    <rPh sb="133" eb="135">
      <t>ニンシキ</t>
    </rPh>
    <rPh sb="139" eb="141">
      <t>レイワ</t>
    </rPh>
    <rPh sb="142" eb="144">
      <t>ネンド</t>
    </rPh>
    <rPh sb="144" eb="146">
      <t>サクテイ</t>
    </rPh>
    <rPh sb="147" eb="151">
      <t>ケイエイセンリャク</t>
    </rPh>
    <rPh sb="152" eb="153">
      <t>モト</t>
    </rPh>
    <rPh sb="156" eb="159">
      <t>シヨウリョウ</t>
    </rPh>
    <rPh sb="160" eb="162">
      <t>カイテイ</t>
    </rPh>
    <rPh sb="177" eb="179">
      <t>シセツ</t>
    </rPh>
    <rPh sb="180" eb="182">
      <t>テンケン</t>
    </rPh>
    <rPh sb="190" eb="193">
      <t>チョウキテキ</t>
    </rPh>
    <rPh sb="194" eb="196">
      <t>ケイヒ</t>
    </rPh>
    <rPh sb="200" eb="201">
      <t>スス</t>
    </rPh>
    <rPh sb="205" eb="207">
      <t>ケイヒ</t>
    </rPh>
    <rPh sb="207" eb="210">
      <t>カイシュウリツ</t>
    </rPh>
    <rPh sb="211" eb="213">
      <t>カイゼン</t>
    </rPh>
    <rPh sb="214" eb="216">
      <t>モクヒョウ</t>
    </rPh>
    <rPh sb="217" eb="220">
      <t>キジュンガイ</t>
    </rPh>
    <rPh sb="224" eb="226">
      <t>サクゲン</t>
    </rPh>
    <rPh sb="227" eb="228">
      <t>ハカ</t>
    </rPh>
    <rPh sb="230" eb="232">
      <t>ケンゼン</t>
    </rPh>
    <rPh sb="233" eb="235">
      <t>ザイセイ</t>
    </rPh>
    <rPh sb="235" eb="237">
      <t>ウンエイ</t>
    </rPh>
    <rPh sb="238" eb="239">
      <t>ハカ</t>
    </rPh>
    <phoneticPr fontId="4"/>
  </si>
  <si>
    <t>①経常収支比率…108.57％と昨年度から2.14％向上しているが、収益の不足分を一般会計繰入金で賄っています。
②累積欠損金…発生してません。
③流動比率…短期的な債務に対する支払能力を表す比率で当該値は平均と比較すると低い値を示しています。前年度から比率が高くなっている要因は、未払金の精算が４月以降になるものが多かったことによるものです。
④企業債残高対事業規模比率…使用料収入に対して、施設整備に係る初期投資に係る企業債及び資本費平準化債の発行残高が大きいことから平均よりも高い数値となっています。
⑤経費回収率…100％を下回っていることから、汚水処理費用を使用料以外の収入である一般会計繰入金で賄っていることを示しています。昨年度より汚水処理原価が上がっていることによる経費回収率の低下となります。
⑥汚水処理原価…前年比較では、維持管理費に係る委託料の増により、汚水処理原価は上がっています。
⑦施設利用率…施設の利用状況や適正規模を判断する指標であり、平均を下回っています。施設の耐用年数を踏まえ、適正な施設規模を維持する必要があります。
⑧水洗化率…平均と同程度ですが、引き続き、未接続世帯への啓発活動を実施し、水洗化率の向上を図る必要があります。</t>
    <rPh sb="79" eb="82">
      <t>タンキテキ</t>
    </rPh>
    <rPh sb="83" eb="85">
      <t>サイム</t>
    </rPh>
    <rPh sb="86" eb="87">
      <t>タイ</t>
    </rPh>
    <rPh sb="89" eb="93">
      <t>シハライノウリョク</t>
    </rPh>
    <rPh sb="94" eb="95">
      <t>アラワ</t>
    </rPh>
    <rPh sb="96" eb="98">
      <t>ヒリツ</t>
    </rPh>
    <rPh sb="99" eb="101">
      <t>トウガイ</t>
    </rPh>
    <rPh sb="101" eb="102">
      <t>チ</t>
    </rPh>
    <rPh sb="103" eb="105">
      <t>ヘイキン</t>
    </rPh>
    <rPh sb="122" eb="125">
      <t>ゼンネンド</t>
    </rPh>
    <rPh sb="127" eb="129">
      <t>ヒリツ</t>
    </rPh>
    <rPh sb="130" eb="131">
      <t>タカ</t>
    </rPh>
    <rPh sb="137" eb="139">
      <t>ヨウイン</t>
    </rPh>
    <rPh sb="141" eb="144">
      <t>ミハライキン</t>
    </rPh>
    <rPh sb="145" eb="147">
      <t>セイサン</t>
    </rPh>
    <rPh sb="149" eb="150">
      <t>ガツ</t>
    </rPh>
    <rPh sb="150" eb="152">
      <t>イコウ</t>
    </rPh>
    <rPh sb="158" eb="159">
      <t>オオ</t>
    </rPh>
    <rPh sb="187" eb="190">
      <t>シヨウリョウ</t>
    </rPh>
    <rPh sb="190" eb="192">
      <t>シュウニュウ</t>
    </rPh>
    <rPh sb="197" eb="201">
      <t>シセツセイビ</t>
    </rPh>
    <rPh sb="202" eb="203">
      <t>カカ</t>
    </rPh>
    <rPh sb="204" eb="208">
      <t>ショキトウシ</t>
    </rPh>
    <rPh sb="209" eb="210">
      <t>カカ</t>
    </rPh>
    <rPh sb="211" eb="214">
      <t>キギョウサイ</t>
    </rPh>
    <rPh sb="214" eb="215">
      <t>オヨ</t>
    </rPh>
    <rPh sb="216" eb="219">
      <t>シホンヒ</t>
    </rPh>
    <rPh sb="219" eb="222">
      <t>ヘイジュンカ</t>
    </rPh>
    <rPh sb="222" eb="223">
      <t>サイ</t>
    </rPh>
    <rPh sb="224" eb="228">
      <t>ハッコウザンダカ</t>
    </rPh>
    <rPh sb="229" eb="230">
      <t>オオ</t>
    </rPh>
    <rPh sb="236" eb="238">
      <t>ヘイキン</t>
    </rPh>
    <rPh sb="241" eb="242">
      <t>タカ</t>
    </rPh>
    <rPh sb="243" eb="245">
      <t>スウチ</t>
    </rPh>
    <rPh sb="255" eb="257">
      <t>ケイヒ</t>
    </rPh>
    <rPh sb="257" eb="260">
      <t>カイシュウリツ</t>
    </rPh>
    <rPh sb="266" eb="268">
      <t>シタマワ</t>
    </rPh>
    <rPh sb="277" eb="283">
      <t>オスイショリヒヨウ</t>
    </rPh>
    <rPh sb="284" eb="287">
      <t>シヨウリョウ</t>
    </rPh>
    <rPh sb="287" eb="289">
      <t>イガイ</t>
    </rPh>
    <rPh sb="290" eb="292">
      <t>シュウニュウ</t>
    </rPh>
    <rPh sb="295" eb="297">
      <t>イッパン</t>
    </rPh>
    <rPh sb="297" eb="299">
      <t>カイケイ</t>
    </rPh>
    <rPh sb="299" eb="302">
      <t>クリイレキン</t>
    </rPh>
    <rPh sb="303" eb="304">
      <t>マカナ</t>
    </rPh>
    <rPh sb="311" eb="312">
      <t>シメ</t>
    </rPh>
    <rPh sb="318" eb="321">
      <t>サクネンド</t>
    </rPh>
    <rPh sb="323" eb="329">
      <t>オスイショリゲンカ</t>
    </rPh>
    <rPh sb="330" eb="331">
      <t>ア</t>
    </rPh>
    <rPh sb="341" eb="346">
      <t>ケイヒカイシュウリツ</t>
    </rPh>
    <rPh sb="347" eb="349">
      <t>テイカ</t>
    </rPh>
    <rPh sb="357" eb="359">
      <t>オスイ</t>
    </rPh>
    <rPh sb="405" eb="410">
      <t>シセツリヨウリツ</t>
    </rPh>
    <rPh sb="411" eb="413">
      <t>シセツ</t>
    </rPh>
    <rPh sb="414" eb="418">
      <t>リヨウジョウキョウ</t>
    </rPh>
    <rPh sb="419" eb="423">
      <t>テキセイキボ</t>
    </rPh>
    <rPh sb="424" eb="426">
      <t>ハンダン</t>
    </rPh>
    <rPh sb="428" eb="430">
      <t>シヒョウ</t>
    </rPh>
    <rPh sb="434" eb="436">
      <t>ヘイキン</t>
    </rPh>
    <rPh sb="437" eb="439">
      <t>シタマワ</t>
    </rPh>
    <rPh sb="445" eb="447">
      <t>シセツ</t>
    </rPh>
    <rPh sb="448" eb="452">
      <t>タイヨウネンスウ</t>
    </rPh>
    <rPh sb="453" eb="454">
      <t>フ</t>
    </rPh>
    <rPh sb="457" eb="459">
      <t>テキセイ</t>
    </rPh>
    <rPh sb="460" eb="462">
      <t>シセツ</t>
    </rPh>
    <rPh sb="462" eb="464">
      <t>キボ</t>
    </rPh>
    <rPh sb="465" eb="467">
      <t>イジ</t>
    </rPh>
    <rPh sb="469" eb="471">
      <t>ヒツヨウ</t>
    </rPh>
    <rPh sb="479" eb="482">
      <t>スイセンカ</t>
    </rPh>
    <rPh sb="482" eb="483">
      <t>リツ</t>
    </rPh>
    <rPh sb="484" eb="486">
      <t>ヘイキン</t>
    </rPh>
    <rPh sb="487" eb="490">
      <t>ドウテイド</t>
    </rPh>
    <rPh sb="494" eb="495">
      <t>ヒ</t>
    </rPh>
    <rPh sb="496" eb="497">
      <t>ツヅ</t>
    </rPh>
    <rPh sb="499" eb="504">
      <t>ミセツゾクセタイ</t>
    </rPh>
    <rPh sb="506" eb="508">
      <t>ケイハツ</t>
    </rPh>
    <rPh sb="508" eb="510">
      <t>カツドウ</t>
    </rPh>
    <rPh sb="511" eb="513">
      <t>ジッシ</t>
    </rPh>
    <rPh sb="515" eb="519">
      <t>スイセンカリツ</t>
    </rPh>
    <rPh sb="520" eb="522">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</si>
</sst>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5A7-4C0D-88D1-1A072C7168D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85A7-4C0D-88D1-1A072C7168D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43.41</c:v>
                </c:pt>
                <c:pt idx="2">
                  <c:v>43.63</c:v>
                </c:pt>
                <c:pt idx="3">
                  <c:v>45.27</c:v>
                </c:pt>
                <c:pt idx="4">
                  <c:v>45.3</c:v>
                </c:pt>
              </c:numCache>
            </c:numRef>
          </c:val>
          <c:extLst>
            <c:ext xmlns:c16="http://schemas.microsoft.com/office/drawing/2014/chart" uri="{C3380CC4-5D6E-409C-BE32-E72D297353CC}">
              <c16:uniqueId val="{00000000-5950-4C3C-80FA-B223F893463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c:ext xmlns:c16="http://schemas.microsoft.com/office/drawing/2014/chart" uri="{C3380CC4-5D6E-409C-BE32-E72D297353CC}">
              <c16:uniqueId val="{00000001-5950-4C3C-80FA-B223F893463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81.78</c:v>
                </c:pt>
                <c:pt idx="2">
                  <c:v>83.53</c:v>
                </c:pt>
                <c:pt idx="3">
                  <c:v>86.15</c:v>
                </c:pt>
                <c:pt idx="4">
                  <c:v>87.44</c:v>
                </c:pt>
              </c:numCache>
            </c:numRef>
          </c:val>
          <c:extLst>
            <c:ext xmlns:c16="http://schemas.microsoft.com/office/drawing/2014/chart" uri="{C3380CC4-5D6E-409C-BE32-E72D297353CC}">
              <c16:uniqueId val="{00000000-5B65-457E-9840-9D83CD82C1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c:ext xmlns:c16="http://schemas.microsoft.com/office/drawing/2014/chart" uri="{C3380CC4-5D6E-409C-BE32-E72D297353CC}">
              <c16:uniqueId val="{00000001-5B65-457E-9840-9D83CD82C1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128.27000000000001</c:v>
                </c:pt>
                <c:pt idx="2">
                  <c:v>135.68</c:v>
                </c:pt>
                <c:pt idx="3">
                  <c:v>106.43</c:v>
                </c:pt>
                <c:pt idx="4">
                  <c:v>108.57</c:v>
                </c:pt>
              </c:numCache>
            </c:numRef>
          </c:val>
          <c:extLst>
            <c:ext xmlns:c16="http://schemas.microsoft.com/office/drawing/2014/chart" uri="{C3380CC4-5D6E-409C-BE32-E72D297353CC}">
              <c16:uniqueId val="{00000000-11C7-45FF-B4DE-1305F5C58C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c:ext xmlns:c16="http://schemas.microsoft.com/office/drawing/2014/chart" uri="{C3380CC4-5D6E-409C-BE32-E72D297353CC}">
              <c16:uniqueId val="{00000001-11C7-45FF-B4DE-1305F5C58C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2.98</c:v>
                </c:pt>
                <c:pt idx="2">
                  <c:v>6.09</c:v>
                </c:pt>
                <c:pt idx="3">
                  <c:v>8.5299999999999994</c:v>
                </c:pt>
                <c:pt idx="4">
                  <c:v>11.36</c:v>
                </c:pt>
              </c:numCache>
            </c:numRef>
          </c:val>
          <c:extLst>
            <c:ext xmlns:c16="http://schemas.microsoft.com/office/drawing/2014/chart" uri="{C3380CC4-5D6E-409C-BE32-E72D297353CC}">
              <c16:uniqueId val="{00000000-E496-4804-A538-6CB0D5AFCC4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c:ext xmlns:c16="http://schemas.microsoft.com/office/drawing/2014/chart" uri="{C3380CC4-5D6E-409C-BE32-E72D297353CC}">
              <c16:uniqueId val="{00000001-E496-4804-A538-6CB0D5AFCC4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092-418B-8FD1-E029A1362DC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B092-418B-8FD1-E029A1362DC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AD7-436C-8D42-34198DC81C2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c:ext xmlns:c16="http://schemas.microsoft.com/office/drawing/2014/chart" uri="{C3380CC4-5D6E-409C-BE32-E72D297353CC}">
              <c16:uniqueId val="{00000001-6AD7-436C-8D42-34198DC81C2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16.489999999999998</c:v>
                </c:pt>
                <c:pt idx="2">
                  <c:v>20.49</c:v>
                </c:pt>
                <c:pt idx="3">
                  <c:v>24.06</c:v>
                </c:pt>
                <c:pt idx="4">
                  <c:v>36.840000000000003</c:v>
                </c:pt>
              </c:numCache>
            </c:numRef>
          </c:val>
          <c:extLst>
            <c:ext xmlns:c16="http://schemas.microsoft.com/office/drawing/2014/chart" uri="{C3380CC4-5D6E-409C-BE32-E72D297353CC}">
              <c16:uniqueId val="{00000000-249F-447F-A902-D7240AE8D12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c:ext xmlns:c16="http://schemas.microsoft.com/office/drawing/2014/chart" uri="{C3380CC4-5D6E-409C-BE32-E72D297353CC}">
              <c16:uniqueId val="{00000001-249F-447F-A902-D7240AE8D12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1966.01</c:v>
                </c:pt>
                <c:pt idx="2">
                  <c:v>2385.64</c:v>
                </c:pt>
                <c:pt idx="3">
                  <c:v>2023.95</c:v>
                </c:pt>
                <c:pt idx="4">
                  <c:v>2508.77</c:v>
                </c:pt>
              </c:numCache>
            </c:numRef>
          </c:val>
          <c:extLst>
            <c:ext xmlns:c16="http://schemas.microsoft.com/office/drawing/2014/chart" uri="{C3380CC4-5D6E-409C-BE32-E72D297353CC}">
              <c16:uniqueId val="{00000000-2F02-4564-99C3-C9259D8D37B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c:ext xmlns:c16="http://schemas.microsoft.com/office/drawing/2014/chart" uri="{C3380CC4-5D6E-409C-BE32-E72D297353CC}">
              <c16:uniqueId val="{00000001-2F02-4564-99C3-C9259D8D37B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49.55</c:v>
                </c:pt>
                <c:pt idx="2">
                  <c:v>49.51</c:v>
                </c:pt>
                <c:pt idx="3">
                  <c:v>54.92</c:v>
                </c:pt>
                <c:pt idx="4">
                  <c:v>42.46</c:v>
                </c:pt>
              </c:numCache>
            </c:numRef>
          </c:val>
          <c:extLst>
            <c:ext xmlns:c16="http://schemas.microsoft.com/office/drawing/2014/chart" uri="{C3380CC4-5D6E-409C-BE32-E72D297353CC}">
              <c16:uniqueId val="{00000000-4EA7-4A76-99E6-BC8255F88F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c:ext xmlns:c16="http://schemas.microsoft.com/office/drawing/2014/chart" uri="{C3380CC4-5D6E-409C-BE32-E72D297353CC}">
              <c16:uniqueId val="{00000001-4EA7-4A76-99E6-BC8255F88F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326.01</c:v>
                </c:pt>
                <c:pt idx="2">
                  <c:v>330.5</c:v>
                </c:pt>
                <c:pt idx="3">
                  <c:v>298.73</c:v>
                </c:pt>
                <c:pt idx="4">
                  <c:v>393.02</c:v>
                </c:pt>
              </c:numCache>
            </c:numRef>
          </c:val>
          <c:extLst>
            <c:ext xmlns:c16="http://schemas.microsoft.com/office/drawing/2014/chart" uri="{C3380CC4-5D6E-409C-BE32-E72D297353CC}">
              <c16:uniqueId val="{00000000-1584-4EB0-9A4C-1746297C6D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c:ext xmlns:c16="http://schemas.microsoft.com/office/drawing/2014/chart" uri="{C3380CC4-5D6E-409C-BE32-E72D297353CC}">
              <c16:uniqueId val="{00000001-1584-4EB0-9A4C-1746297C6D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館山市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Cc2</v>
      </c>
      <c r="X8" s="39"/>
      <c r="Y8" s="39"/>
      <c r="Z8" s="39"/>
      <c r="AA8" s="39"/>
      <c r="AB8" s="39"/>
      <c r="AC8" s="39"/>
      <c r="AD8" s="40" t="str">
        <f>データ!$M$6</f>
        <v>非設置</v>
      </c>
      <c r="AE8" s="40"/>
      <c r="AF8" s="40"/>
      <c r="AG8" s="40"/>
      <c r="AH8" s="40"/>
      <c r="AI8" s="40"/>
      <c r="AJ8" s="40"/>
      <c r="AK8" s="3"/>
      <c r="AL8" s="41">
        <f>データ!S6</f>
        <v>44160</v>
      </c>
      <c r="AM8" s="41"/>
      <c r="AN8" s="41"/>
      <c r="AO8" s="41"/>
      <c r="AP8" s="41"/>
      <c r="AQ8" s="41"/>
      <c r="AR8" s="41"/>
      <c r="AS8" s="41"/>
      <c r="AT8" s="34">
        <f>データ!T6</f>
        <v>110.05</v>
      </c>
      <c r="AU8" s="34"/>
      <c r="AV8" s="34"/>
      <c r="AW8" s="34"/>
      <c r="AX8" s="34"/>
      <c r="AY8" s="34"/>
      <c r="AZ8" s="34"/>
      <c r="BA8" s="34"/>
      <c r="BB8" s="34">
        <f>データ!U6</f>
        <v>401.27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70.930000000000007</v>
      </c>
      <c r="J10" s="34"/>
      <c r="K10" s="34"/>
      <c r="L10" s="34"/>
      <c r="M10" s="34"/>
      <c r="N10" s="34"/>
      <c r="O10" s="34"/>
      <c r="P10" s="34">
        <f>データ!P6</f>
        <v>12.55</v>
      </c>
      <c r="Q10" s="34"/>
      <c r="R10" s="34"/>
      <c r="S10" s="34"/>
      <c r="T10" s="34"/>
      <c r="U10" s="34"/>
      <c r="V10" s="34"/>
      <c r="W10" s="34">
        <f>データ!Q6</f>
        <v>95.21</v>
      </c>
      <c r="X10" s="34"/>
      <c r="Y10" s="34"/>
      <c r="Z10" s="34"/>
      <c r="AA10" s="34"/>
      <c r="AB10" s="34"/>
      <c r="AC10" s="34"/>
      <c r="AD10" s="41">
        <f>データ!R6</f>
        <v>2660</v>
      </c>
      <c r="AE10" s="41"/>
      <c r="AF10" s="41"/>
      <c r="AG10" s="41"/>
      <c r="AH10" s="41"/>
      <c r="AI10" s="41"/>
      <c r="AJ10" s="41"/>
      <c r="AK10" s="2"/>
      <c r="AL10" s="41">
        <f>データ!V6</f>
        <v>5500</v>
      </c>
      <c r="AM10" s="41"/>
      <c r="AN10" s="41"/>
      <c r="AO10" s="41"/>
      <c r="AP10" s="41"/>
      <c r="AQ10" s="41"/>
      <c r="AR10" s="41"/>
      <c r="AS10" s="41"/>
      <c r="AT10" s="34">
        <f>データ!W6</f>
        <v>2.09</v>
      </c>
      <c r="AU10" s="34"/>
      <c r="AV10" s="34"/>
      <c r="AW10" s="34"/>
      <c r="AX10" s="34"/>
      <c r="AY10" s="34"/>
      <c r="AZ10" s="34"/>
      <c r="BA10" s="34"/>
      <c r="BB10" s="34">
        <f>データ!X6</f>
        <v>2631.58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116</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VZ/asbgs7+vvjXKHmR5CAFx0LJt0kvyzJP7ZUz61u/IzI/1YuO4Ugma8RbY5WoT6IdwyvNTeydSRmFzkNBXoA==" saltValue="JshDWwnWKepVCgpb8HqD7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122050</v>
      </c>
      <c r="D6" s="19">
        <f t="shared" si="3"/>
        <v>46</v>
      </c>
      <c r="E6" s="19">
        <f t="shared" si="3"/>
        <v>17</v>
      </c>
      <c r="F6" s="19">
        <f t="shared" si="3"/>
        <v>1</v>
      </c>
      <c r="G6" s="19">
        <f t="shared" si="3"/>
        <v>0</v>
      </c>
      <c r="H6" s="19" t="str">
        <f t="shared" si="3"/>
        <v>千葉県　館山市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70.930000000000007</v>
      </c>
      <c r="P6" s="20">
        <f t="shared" si="3"/>
        <v>12.55</v>
      </c>
      <c r="Q6" s="20">
        <f t="shared" si="3"/>
        <v>95.21</v>
      </c>
      <c r="R6" s="20">
        <f t="shared" si="3"/>
        <v>2660</v>
      </c>
      <c r="S6" s="20">
        <f t="shared" si="3"/>
        <v>44160</v>
      </c>
      <c r="T6" s="20">
        <f t="shared" si="3"/>
        <v>110.05</v>
      </c>
      <c r="U6" s="20">
        <f t="shared" si="3"/>
        <v>401.27</v>
      </c>
      <c r="V6" s="20">
        <f t="shared" si="3"/>
        <v>5500</v>
      </c>
      <c r="W6" s="20">
        <f t="shared" si="3"/>
        <v>2.09</v>
      </c>
      <c r="X6" s="20">
        <f t="shared" si="3"/>
        <v>2631.58</v>
      </c>
      <c r="Y6" s="21" t="str">
        <f>IF(Y7="",NA(),Y7)</f>
        <v>-</v>
      </c>
      <c r="Z6" s="21">
        <f t="shared" ref="Z6:AH6" si="4">IF(Z7="",NA(),Z7)</f>
        <v>128.27000000000001</v>
      </c>
      <c r="AA6" s="21">
        <f t="shared" si="4"/>
        <v>135.68</v>
      </c>
      <c r="AB6" s="21">
        <f t="shared" si="4"/>
        <v>106.43</v>
      </c>
      <c r="AC6" s="21">
        <f t="shared" si="4"/>
        <v>108.57</v>
      </c>
      <c r="AD6" s="21" t="str">
        <f t="shared" si="4"/>
        <v>-</v>
      </c>
      <c r="AE6" s="21">
        <f t="shared" si="4"/>
        <v>107.21</v>
      </c>
      <c r="AF6" s="21">
        <f t="shared" si="4"/>
        <v>107.08</v>
      </c>
      <c r="AG6" s="21">
        <f t="shared" si="4"/>
        <v>106.08</v>
      </c>
      <c r="AH6" s="21">
        <f t="shared" si="4"/>
        <v>106.87</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29.34</v>
      </c>
      <c r="AS6" s="21">
        <f t="shared" si="5"/>
        <v>21.73</v>
      </c>
      <c r="AT6" s="20" t="str">
        <f>IF(AT7="","",IF(AT7="-","【-】","【"&amp;SUBSTITUTE(TEXT(AT7,"#,##0.00"),"-","△")&amp;"】"))</f>
        <v>【3.03】</v>
      </c>
      <c r="AU6" s="21" t="str">
        <f>IF(AU7="",NA(),AU7)</f>
        <v>-</v>
      </c>
      <c r="AV6" s="21">
        <f t="shared" ref="AV6:BD6" si="6">IF(AV7="",NA(),AV7)</f>
        <v>16.489999999999998</v>
      </c>
      <c r="AW6" s="21">
        <f t="shared" si="6"/>
        <v>20.49</v>
      </c>
      <c r="AX6" s="21">
        <f t="shared" si="6"/>
        <v>24.06</v>
      </c>
      <c r="AY6" s="21">
        <f t="shared" si="6"/>
        <v>36.840000000000003</v>
      </c>
      <c r="AZ6" s="21" t="str">
        <f t="shared" si="6"/>
        <v>-</v>
      </c>
      <c r="BA6" s="21">
        <f t="shared" si="6"/>
        <v>40.67</v>
      </c>
      <c r="BB6" s="21">
        <f t="shared" si="6"/>
        <v>47.7</v>
      </c>
      <c r="BC6" s="21">
        <f t="shared" si="6"/>
        <v>50.59</v>
      </c>
      <c r="BD6" s="21">
        <f t="shared" si="6"/>
        <v>62.37</v>
      </c>
      <c r="BE6" s="20" t="str">
        <f>IF(BE7="","",IF(BE7="-","【-】","【"&amp;SUBSTITUTE(TEXT(BE7,"#,##0.00"),"-","△")&amp;"】"))</f>
        <v>【78.43】</v>
      </c>
      <c r="BF6" s="21" t="str">
        <f>IF(BF7="",NA(),BF7)</f>
        <v>-</v>
      </c>
      <c r="BG6" s="21">
        <f t="shared" ref="BG6:BO6" si="7">IF(BG7="",NA(),BG7)</f>
        <v>1966.01</v>
      </c>
      <c r="BH6" s="21">
        <f t="shared" si="7"/>
        <v>2385.64</v>
      </c>
      <c r="BI6" s="21">
        <f t="shared" si="7"/>
        <v>2023.95</v>
      </c>
      <c r="BJ6" s="21">
        <f t="shared" si="7"/>
        <v>2508.77</v>
      </c>
      <c r="BK6" s="21" t="str">
        <f t="shared" si="7"/>
        <v>-</v>
      </c>
      <c r="BL6" s="21">
        <f t="shared" si="7"/>
        <v>1050.51</v>
      </c>
      <c r="BM6" s="21">
        <f t="shared" si="7"/>
        <v>1102.01</v>
      </c>
      <c r="BN6" s="21">
        <f t="shared" si="7"/>
        <v>987.36</v>
      </c>
      <c r="BO6" s="21">
        <f t="shared" si="7"/>
        <v>1042.77</v>
      </c>
      <c r="BP6" s="20" t="str">
        <f>IF(BP7="","",IF(BP7="-","【-】","【"&amp;SUBSTITUTE(TEXT(BP7,"#,##0.00"),"-","△")&amp;"】"))</f>
        <v>【630.82】</v>
      </c>
      <c r="BQ6" s="21" t="str">
        <f>IF(BQ7="",NA(),BQ7)</f>
        <v>-</v>
      </c>
      <c r="BR6" s="21">
        <f t="shared" ref="BR6:BZ6" si="8">IF(BR7="",NA(),BR7)</f>
        <v>49.55</v>
      </c>
      <c r="BS6" s="21">
        <f t="shared" si="8"/>
        <v>49.51</v>
      </c>
      <c r="BT6" s="21">
        <f t="shared" si="8"/>
        <v>54.92</v>
      </c>
      <c r="BU6" s="21">
        <f t="shared" si="8"/>
        <v>42.46</v>
      </c>
      <c r="BV6" s="21" t="str">
        <f t="shared" si="8"/>
        <v>-</v>
      </c>
      <c r="BW6" s="21">
        <f t="shared" si="8"/>
        <v>82.65</v>
      </c>
      <c r="BX6" s="21">
        <f t="shared" si="8"/>
        <v>82.55</v>
      </c>
      <c r="BY6" s="21">
        <f t="shared" si="8"/>
        <v>83.55</v>
      </c>
      <c r="BZ6" s="21">
        <f t="shared" si="8"/>
        <v>84.48</v>
      </c>
      <c r="CA6" s="20" t="str">
        <f>IF(CA7="","",IF(CA7="-","【-】","【"&amp;SUBSTITUTE(TEXT(CA7,"#,##0.00"),"-","△")&amp;"】"))</f>
        <v>【97.81】</v>
      </c>
      <c r="CB6" s="21" t="str">
        <f>IF(CB7="",NA(),CB7)</f>
        <v>-</v>
      </c>
      <c r="CC6" s="21">
        <f t="shared" ref="CC6:CK6" si="9">IF(CC7="",NA(),CC7)</f>
        <v>326.01</v>
      </c>
      <c r="CD6" s="21">
        <f t="shared" si="9"/>
        <v>330.5</v>
      </c>
      <c r="CE6" s="21">
        <f t="shared" si="9"/>
        <v>298.73</v>
      </c>
      <c r="CF6" s="21">
        <f t="shared" si="9"/>
        <v>393.02</v>
      </c>
      <c r="CG6" s="21" t="str">
        <f t="shared" si="9"/>
        <v>-</v>
      </c>
      <c r="CH6" s="21">
        <f t="shared" si="9"/>
        <v>186.3</v>
      </c>
      <c r="CI6" s="21">
        <f t="shared" si="9"/>
        <v>188.38</v>
      </c>
      <c r="CJ6" s="21">
        <f t="shared" si="9"/>
        <v>185.98</v>
      </c>
      <c r="CK6" s="21">
        <f t="shared" si="9"/>
        <v>187.11</v>
      </c>
      <c r="CL6" s="20" t="str">
        <f>IF(CL7="","",IF(CL7="-","【-】","【"&amp;SUBSTITUTE(TEXT(CL7,"#,##0.00"),"-","△")&amp;"】"))</f>
        <v>【138.75】</v>
      </c>
      <c r="CM6" s="21" t="str">
        <f>IF(CM7="",NA(),CM7)</f>
        <v>-</v>
      </c>
      <c r="CN6" s="21">
        <f t="shared" ref="CN6:CV6" si="10">IF(CN7="",NA(),CN7)</f>
        <v>43.41</v>
      </c>
      <c r="CO6" s="21">
        <f t="shared" si="10"/>
        <v>43.63</v>
      </c>
      <c r="CP6" s="21">
        <f t="shared" si="10"/>
        <v>45.27</v>
      </c>
      <c r="CQ6" s="21">
        <f t="shared" si="10"/>
        <v>45.3</v>
      </c>
      <c r="CR6" s="21" t="str">
        <f t="shared" si="10"/>
        <v>-</v>
      </c>
      <c r="CS6" s="21">
        <f t="shared" si="10"/>
        <v>50.53</v>
      </c>
      <c r="CT6" s="21">
        <f t="shared" si="10"/>
        <v>51.42</v>
      </c>
      <c r="CU6" s="21">
        <f t="shared" si="10"/>
        <v>48.95</v>
      </c>
      <c r="CV6" s="21">
        <f t="shared" si="10"/>
        <v>49.28</v>
      </c>
      <c r="CW6" s="20" t="str">
        <f>IF(CW7="","",IF(CW7="-","【-】","【"&amp;SUBSTITUTE(TEXT(CW7,"#,##0.00"),"-","△")&amp;"】"))</f>
        <v>【58.94】</v>
      </c>
      <c r="CX6" s="21" t="str">
        <f>IF(CX7="",NA(),CX7)</f>
        <v>-</v>
      </c>
      <c r="CY6" s="21">
        <f t="shared" ref="CY6:DG6" si="11">IF(CY7="",NA(),CY7)</f>
        <v>81.78</v>
      </c>
      <c r="CZ6" s="21">
        <f t="shared" si="11"/>
        <v>83.53</v>
      </c>
      <c r="DA6" s="21">
        <f t="shared" si="11"/>
        <v>86.15</v>
      </c>
      <c r="DB6" s="21">
        <f t="shared" si="11"/>
        <v>87.44</v>
      </c>
      <c r="DC6" s="21" t="str">
        <f t="shared" si="11"/>
        <v>-</v>
      </c>
      <c r="DD6" s="21">
        <f t="shared" si="11"/>
        <v>82.08</v>
      </c>
      <c r="DE6" s="21">
        <f t="shared" si="11"/>
        <v>81.34</v>
      </c>
      <c r="DF6" s="21">
        <f t="shared" si="11"/>
        <v>81.14</v>
      </c>
      <c r="DG6" s="21">
        <f t="shared" si="11"/>
        <v>79.7</v>
      </c>
      <c r="DH6" s="20" t="str">
        <f>IF(DH7="","",IF(DH7="-","【-】","【"&amp;SUBSTITUTE(TEXT(DH7,"#,##0.00"),"-","△")&amp;"】"))</f>
        <v>【95.91】</v>
      </c>
      <c r="DI6" s="21" t="str">
        <f>IF(DI7="",NA(),DI7)</f>
        <v>-</v>
      </c>
      <c r="DJ6" s="21">
        <f t="shared" ref="DJ6:DR6" si="12">IF(DJ7="",NA(),DJ7)</f>
        <v>2.98</v>
      </c>
      <c r="DK6" s="21">
        <f t="shared" si="12"/>
        <v>6.09</v>
      </c>
      <c r="DL6" s="21">
        <f t="shared" si="12"/>
        <v>8.5299999999999994</v>
      </c>
      <c r="DM6" s="21">
        <f t="shared" si="12"/>
        <v>11.36</v>
      </c>
      <c r="DN6" s="21" t="str">
        <f t="shared" si="12"/>
        <v>-</v>
      </c>
      <c r="DO6" s="21">
        <f t="shared" si="12"/>
        <v>12.7</v>
      </c>
      <c r="DP6" s="21">
        <f t="shared" si="12"/>
        <v>14.65</v>
      </c>
      <c r="DQ6" s="21">
        <f t="shared" si="12"/>
        <v>16.11</v>
      </c>
      <c r="DR6" s="21">
        <f t="shared" si="12"/>
        <v>17.05</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0.22</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122050</v>
      </c>
      <c r="D7" s="23">
        <v>46</v>
      </c>
      <c r="E7" s="23">
        <v>17</v>
      </c>
      <c r="F7" s="23">
        <v>1</v>
      </c>
      <c r="G7" s="23">
        <v>0</v>
      </c>
      <c r="H7" s="23" t="s">
        <v>96</v>
      </c>
      <c r="I7" s="23" t="s">
        <v>97</v>
      </c>
      <c r="J7" s="23" t="s">
        <v>98</v>
      </c>
      <c r="K7" s="23" t="s">
        <v>99</v>
      </c>
      <c r="L7" s="23" t="s">
        <v>100</v>
      </c>
      <c r="M7" s="23" t="s">
        <v>101</v>
      </c>
      <c r="N7" s="24" t="s">
        <v>102</v>
      </c>
      <c r="O7" s="24">
        <v>70.930000000000007</v>
      </c>
      <c r="P7" s="24">
        <v>12.55</v>
      </c>
      <c r="Q7" s="24">
        <v>95.21</v>
      </c>
      <c r="R7" s="24">
        <v>2660</v>
      </c>
      <c r="S7" s="24">
        <v>44160</v>
      </c>
      <c r="T7" s="24">
        <v>110.05</v>
      </c>
      <c r="U7" s="24">
        <v>401.27</v>
      </c>
      <c r="V7" s="24">
        <v>5500</v>
      </c>
      <c r="W7" s="24">
        <v>2.09</v>
      </c>
      <c r="X7" s="24">
        <v>2631.58</v>
      </c>
      <c r="Y7" s="24" t="s">
        <v>102</v>
      </c>
      <c r="Z7" s="24">
        <v>128.27000000000001</v>
      </c>
      <c r="AA7" s="24">
        <v>135.68</v>
      </c>
      <c r="AB7" s="24">
        <v>106.43</v>
      </c>
      <c r="AC7" s="24">
        <v>108.57</v>
      </c>
      <c r="AD7" s="24" t="s">
        <v>102</v>
      </c>
      <c r="AE7" s="24">
        <v>107.21</v>
      </c>
      <c r="AF7" s="24">
        <v>107.08</v>
      </c>
      <c r="AG7" s="24">
        <v>106.08</v>
      </c>
      <c r="AH7" s="24">
        <v>106.87</v>
      </c>
      <c r="AI7" s="24">
        <v>105.91</v>
      </c>
      <c r="AJ7" s="24" t="s">
        <v>102</v>
      </c>
      <c r="AK7" s="24">
        <v>0</v>
      </c>
      <c r="AL7" s="24">
        <v>0</v>
      </c>
      <c r="AM7" s="24">
        <v>0</v>
      </c>
      <c r="AN7" s="24">
        <v>0</v>
      </c>
      <c r="AO7" s="24" t="s">
        <v>102</v>
      </c>
      <c r="AP7" s="24">
        <v>43.71</v>
      </c>
      <c r="AQ7" s="24">
        <v>45.94</v>
      </c>
      <c r="AR7" s="24">
        <v>29.34</v>
      </c>
      <c r="AS7" s="24">
        <v>21.73</v>
      </c>
      <c r="AT7" s="24">
        <v>3.03</v>
      </c>
      <c r="AU7" s="24" t="s">
        <v>102</v>
      </c>
      <c r="AV7" s="24">
        <v>16.489999999999998</v>
      </c>
      <c r="AW7" s="24">
        <v>20.49</v>
      </c>
      <c r="AX7" s="24">
        <v>24.06</v>
      </c>
      <c r="AY7" s="24">
        <v>36.840000000000003</v>
      </c>
      <c r="AZ7" s="24" t="s">
        <v>102</v>
      </c>
      <c r="BA7" s="24">
        <v>40.67</v>
      </c>
      <c r="BB7" s="24">
        <v>47.7</v>
      </c>
      <c r="BC7" s="24">
        <v>50.59</v>
      </c>
      <c r="BD7" s="24">
        <v>62.37</v>
      </c>
      <c r="BE7" s="24">
        <v>78.430000000000007</v>
      </c>
      <c r="BF7" s="24" t="s">
        <v>102</v>
      </c>
      <c r="BG7" s="24">
        <v>1966.01</v>
      </c>
      <c r="BH7" s="24">
        <v>2385.64</v>
      </c>
      <c r="BI7" s="24">
        <v>2023.95</v>
      </c>
      <c r="BJ7" s="24">
        <v>2508.77</v>
      </c>
      <c r="BK7" s="24" t="s">
        <v>102</v>
      </c>
      <c r="BL7" s="24">
        <v>1050.51</v>
      </c>
      <c r="BM7" s="24">
        <v>1102.01</v>
      </c>
      <c r="BN7" s="24">
        <v>987.36</v>
      </c>
      <c r="BO7" s="24">
        <v>1042.77</v>
      </c>
      <c r="BP7" s="24">
        <v>630.82000000000005</v>
      </c>
      <c r="BQ7" s="24" t="s">
        <v>102</v>
      </c>
      <c r="BR7" s="24">
        <v>49.55</v>
      </c>
      <c r="BS7" s="24">
        <v>49.51</v>
      </c>
      <c r="BT7" s="24">
        <v>54.92</v>
      </c>
      <c r="BU7" s="24">
        <v>42.46</v>
      </c>
      <c r="BV7" s="24" t="s">
        <v>102</v>
      </c>
      <c r="BW7" s="24">
        <v>82.65</v>
      </c>
      <c r="BX7" s="24">
        <v>82.55</v>
      </c>
      <c r="BY7" s="24">
        <v>83.55</v>
      </c>
      <c r="BZ7" s="24">
        <v>84.48</v>
      </c>
      <c r="CA7" s="24">
        <v>97.81</v>
      </c>
      <c r="CB7" s="24" t="s">
        <v>102</v>
      </c>
      <c r="CC7" s="24">
        <v>326.01</v>
      </c>
      <c r="CD7" s="24">
        <v>330.5</v>
      </c>
      <c r="CE7" s="24">
        <v>298.73</v>
      </c>
      <c r="CF7" s="24">
        <v>393.02</v>
      </c>
      <c r="CG7" s="24" t="s">
        <v>102</v>
      </c>
      <c r="CH7" s="24">
        <v>186.3</v>
      </c>
      <c r="CI7" s="24">
        <v>188.38</v>
      </c>
      <c r="CJ7" s="24">
        <v>185.98</v>
      </c>
      <c r="CK7" s="24">
        <v>187.11</v>
      </c>
      <c r="CL7" s="24">
        <v>138.75</v>
      </c>
      <c r="CM7" s="24" t="s">
        <v>102</v>
      </c>
      <c r="CN7" s="24">
        <v>43.41</v>
      </c>
      <c r="CO7" s="24">
        <v>43.63</v>
      </c>
      <c r="CP7" s="24">
        <v>45.27</v>
      </c>
      <c r="CQ7" s="24">
        <v>45.3</v>
      </c>
      <c r="CR7" s="24" t="s">
        <v>102</v>
      </c>
      <c r="CS7" s="24">
        <v>50.53</v>
      </c>
      <c r="CT7" s="24">
        <v>51.42</v>
      </c>
      <c r="CU7" s="24">
        <v>48.95</v>
      </c>
      <c r="CV7" s="24">
        <v>49.28</v>
      </c>
      <c r="CW7" s="24">
        <v>58.94</v>
      </c>
      <c r="CX7" s="24" t="s">
        <v>102</v>
      </c>
      <c r="CY7" s="24">
        <v>81.78</v>
      </c>
      <c r="CZ7" s="24">
        <v>83.53</v>
      </c>
      <c r="DA7" s="24">
        <v>86.15</v>
      </c>
      <c r="DB7" s="24">
        <v>87.44</v>
      </c>
      <c r="DC7" s="24" t="s">
        <v>102</v>
      </c>
      <c r="DD7" s="24">
        <v>82.08</v>
      </c>
      <c r="DE7" s="24">
        <v>81.34</v>
      </c>
      <c r="DF7" s="24">
        <v>81.14</v>
      </c>
      <c r="DG7" s="24">
        <v>79.7</v>
      </c>
      <c r="DH7" s="24">
        <v>95.91</v>
      </c>
      <c r="DI7" s="24" t="s">
        <v>102</v>
      </c>
      <c r="DJ7" s="24">
        <v>2.98</v>
      </c>
      <c r="DK7" s="24">
        <v>6.09</v>
      </c>
      <c r="DL7" s="24">
        <v>8.5299999999999994</v>
      </c>
      <c r="DM7" s="24">
        <v>11.36</v>
      </c>
      <c r="DN7" s="24" t="s">
        <v>102</v>
      </c>
      <c r="DO7" s="24">
        <v>12.7</v>
      </c>
      <c r="DP7" s="24">
        <v>14.65</v>
      </c>
      <c r="DQ7" s="24">
        <v>16.11</v>
      </c>
      <c r="DR7" s="24">
        <v>17.05</v>
      </c>
      <c r="DS7" s="24">
        <v>41.09</v>
      </c>
      <c r="DT7" s="24" t="s">
        <v>102</v>
      </c>
      <c r="DU7" s="24">
        <v>0</v>
      </c>
      <c r="DV7" s="24">
        <v>0</v>
      </c>
      <c r="DW7" s="24">
        <v>0</v>
      </c>
      <c r="DX7" s="24">
        <v>0</v>
      </c>
      <c r="DY7" s="24" t="s">
        <v>102</v>
      </c>
      <c r="DZ7" s="24">
        <v>0</v>
      </c>
      <c r="EA7" s="24">
        <v>0.1</v>
      </c>
      <c r="EB7" s="24">
        <v>0.17</v>
      </c>
      <c r="EC7" s="24">
        <v>0.22</v>
      </c>
      <c r="ED7" s="24">
        <v>8.68</v>
      </c>
      <c r="EE7" s="24" t="s">
        <v>102</v>
      </c>
      <c r="EF7" s="24">
        <v>0</v>
      </c>
      <c r="EG7" s="24">
        <v>0</v>
      </c>
      <c r="EH7" s="24">
        <v>0</v>
      </c>
      <c r="EI7" s="24">
        <v>0</v>
      </c>
      <c r="EJ7" s="24" t="s">
        <v>102</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2025-01-29T02:02:17Z</cp:lastPrinted>
  <dcterms:created xsi:type="dcterms:W3CDTF">2025-01-24T07:00:14Z</dcterms:created>
  <dcterms:modified xsi:type="dcterms:W3CDTF">2025-02-10T04:36:35Z</dcterms:modified>
  <cp:category/>
</cp:coreProperties>
</file>