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DC69CF7C-F72D-4192-8DD8-763E5B25F97A}" xr6:coauthVersionLast="47" xr6:coauthVersionMax="47" xr10:uidLastSave="{00000000-0000-0000-0000-000000000000}"/>
  <workbookProtection workbookAlgorithmName="SHA-512" workbookHashValue="Ts3OYmqKPkT1w0CnJwOQk6Ri0tBZwn45IxY3HbttWSTAcKiyZJ8o8Hs1HkeC6V5x91kQrOmDyaCtdTeY3dA5ug==" workbookSaltValue="yEZsNdj8P5GLMGEWPMAnd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CV67" i="4" s="1"/>
  <c r="BZ7" i="5"/>
  <c r="BY7" i="5"/>
  <c r="LH53" i="4" s="1"/>
  <c r="BX7" i="5"/>
  <c r="BW7" i="5"/>
  <c r="JV53" i="4" s="1"/>
  <c r="BV7" i="5"/>
  <c r="BU7" i="5"/>
  <c r="MA52" i="4" s="1"/>
  <c r="BT7" i="5"/>
  <c r="LH52" i="4" s="1"/>
  <c r="BS7" i="5"/>
  <c r="KO52" i="4" s="1"/>
  <c r="BR7" i="5"/>
  <c r="BQ7" i="5"/>
  <c r="JC52" i="4" s="1"/>
  <c r="BO7" i="5"/>
  <c r="BN7" i="5"/>
  <c r="BM7" i="5"/>
  <c r="BL7" i="5"/>
  <c r="BK7" i="5"/>
  <c r="EL53" i="4" s="1"/>
  <c r="BJ7" i="5"/>
  <c r="BI7" i="5"/>
  <c r="BH7" i="5"/>
  <c r="BG7" i="5"/>
  <c r="BF7" i="5"/>
  <c r="BD7" i="5"/>
  <c r="BC7" i="5"/>
  <c r="BZ53" i="4" s="1"/>
  <c r="BB7" i="5"/>
  <c r="BG53" i="4" s="1"/>
  <c r="BA7" i="5"/>
  <c r="AN53" i="4" s="1"/>
  <c r="AZ7" i="5"/>
  <c r="AY7" i="5"/>
  <c r="CS52" i="4" s="1"/>
  <c r="AX7" i="5"/>
  <c r="AW7" i="5"/>
  <c r="BG52" i="4" s="1"/>
  <c r="AV7" i="5"/>
  <c r="AU7" i="5"/>
  <c r="U52" i="4" s="1"/>
  <c r="AS7" i="5"/>
  <c r="HJ32" i="4" s="1"/>
  <c r="AR7" i="5"/>
  <c r="GQ32" i="4" s="1"/>
  <c r="AQ7" i="5"/>
  <c r="AP7" i="5"/>
  <c r="FE32" i="4" s="1"/>
  <c r="AO7" i="5"/>
  <c r="AN7" i="5"/>
  <c r="HJ31" i="4" s="1"/>
  <c r="AM7" i="5"/>
  <c r="AL7" i="5"/>
  <c r="FX31" i="4" s="1"/>
  <c r="AK7" i="5"/>
  <c r="FE31" i="4" s="1"/>
  <c r="AJ7" i="5"/>
  <c r="EL31" i="4" s="1"/>
  <c r="AH7" i="5"/>
  <c r="AG7" i="5"/>
  <c r="AF7" i="5"/>
  <c r="AE7" i="5"/>
  <c r="AD7" i="5"/>
  <c r="AC7" i="5"/>
  <c r="AB7" i="5"/>
  <c r="BZ31" i="4" s="1"/>
  <c r="AA7" i="5"/>
  <c r="Z7" i="5"/>
  <c r="Y7" i="5"/>
  <c r="X7" i="5"/>
  <c r="W7" i="5"/>
  <c r="JQ10" i="4" s="1"/>
  <c r="V7" i="5"/>
  <c r="U7" i="5"/>
  <c r="LJ8" i="4" s="1"/>
  <c r="T7" i="5"/>
  <c r="JQ8" i="4" s="1"/>
  <c r="S7" i="5"/>
  <c r="HX8" i="4" s="1"/>
  <c r="R7" i="5"/>
  <c r="Q7" i="5"/>
  <c r="P7" i="5"/>
  <c r="O7" i="5"/>
  <c r="N7" i="5"/>
  <c r="M7" i="5"/>
  <c r="DU8" i="4" s="1"/>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KO53" i="4"/>
  <c r="JC53" i="4"/>
  <c r="HJ53" i="4"/>
  <c r="GQ53" i="4"/>
  <c r="FX53" i="4"/>
  <c r="FE53" i="4"/>
  <c r="CS53" i="4"/>
  <c r="U53" i="4"/>
  <c r="JV52" i="4"/>
  <c r="HJ52" i="4"/>
  <c r="GQ52" i="4"/>
  <c r="FX52" i="4"/>
  <c r="FE52" i="4"/>
  <c r="EL52" i="4"/>
  <c r="BZ52" i="4"/>
  <c r="AN52" i="4"/>
  <c r="MA32" i="4"/>
  <c r="LH32" i="4"/>
  <c r="KO32" i="4"/>
  <c r="JV32" i="4"/>
  <c r="FX32" i="4"/>
  <c r="EL32" i="4"/>
  <c r="CS32" i="4"/>
  <c r="BZ32" i="4"/>
  <c r="BG32" i="4"/>
  <c r="AN32" i="4"/>
  <c r="U32" i="4"/>
  <c r="MA31" i="4"/>
  <c r="LH31" i="4"/>
  <c r="KO31" i="4"/>
  <c r="JV31" i="4"/>
  <c r="JC31" i="4"/>
  <c r="GQ31" i="4"/>
  <c r="CS31" i="4"/>
  <c r="BG31" i="4"/>
  <c r="AN31" i="4"/>
  <c r="U31" i="4"/>
  <c r="LJ10" i="4"/>
  <c r="HX10" i="4"/>
  <c r="DU10" i="4"/>
  <c r="CF10" i="4"/>
  <c r="B10" i="4"/>
  <c r="FJ8" i="4"/>
  <c r="B8" i="4"/>
  <c r="B11" i="5" l="1"/>
  <c r="JC30" i="4" s="1"/>
  <c r="D11" i="5"/>
  <c r="FX51" i="4" s="1"/>
  <c r="F11" i="5"/>
  <c r="MA30" i="4" s="1"/>
  <c r="BK76" i="4"/>
  <c r="LH51" i="4"/>
  <c r="LT76" i="4"/>
  <c r="GQ51" i="4"/>
  <c r="LH30" i="4"/>
  <c r="BZ30" i="4"/>
  <c r="IE76" i="4"/>
  <c r="BZ51" i="4"/>
  <c r="GQ30" i="4"/>
  <c r="C11" i="5"/>
  <c r="KO30" i="4" l="1"/>
  <c r="LE76" i="4"/>
  <c r="HJ51" i="4"/>
  <c r="CS30" i="4"/>
  <c r="EL51" i="4"/>
  <c r="U30" i="4"/>
  <c r="MI76" i="4"/>
  <c r="IT76" i="4"/>
  <c r="HJ30" i="4"/>
  <c r="MA51" i="4"/>
  <c r="BZ76" i="4"/>
  <c r="CS51" i="4"/>
  <c r="BG30" i="4"/>
  <c r="HP76" i="4"/>
  <c r="FX30" i="4"/>
  <c r="KO51" i="4"/>
  <c r="AV76" i="4"/>
  <c r="BG51" i="4"/>
  <c r="KA76" i="4"/>
  <c r="U51" i="4"/>
  <c r="GL76" i="4"/>
  <c r="EL30" i="4"/>
  <c r="JC51" i="4"/>
  <c r="R76" i="4"/>
  <c r="HA76" i="4"/>
  <c r="AN51" i="4"/>
  <c r="FE30" i="4"/>
  <c r="AN30" i="4"/>
  <c r="KP76" i="4"/>
  <c r="FE51" i="4"/>
  <c r="JV30" i="4"/>
  <c r="AG76" i="4"/>
  <c r="JV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<sst xmlns="http://schemas.openxmlformats.org/spreadsheetml/2006/main" count="278" uniqueCount="135">
  <si>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</si>
  <si>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</si>
  <si>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</si>
  <si>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</si>
  <si>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</si>
  <si>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</si>
  <si>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</si>
  <si>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</si>
  <si>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</si>
  <si>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</si>
  <si>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</si>
  <si>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</si>
  <si>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</si>
  <si>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</si>
  <si>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</si>
  <si>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</si>
  <si>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</si>
  <si>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</si>
  <si>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</si>
  <si>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</si>
  <si>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</si>
  <si>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</si>
  <si>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</si>
  <si>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</si>
  <si>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</si>
  <si>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</si>
  <si>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</si>
  <si>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</si>
  <si>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</si>
  <si>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</si>
  <si>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</si>
  <si>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</si>
  <si>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</si>
  <si>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</si>
  <si>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</si>
  <si>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</si>
  <si>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</si>
  <si>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</si>
  <si>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</si>
  <si>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</si>
  <si>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</si>
  <si>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</si>
  <si>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</si>
  <si>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</si>
  <si>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</si>
  <si>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</si>
  <si>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</si>
  <si>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</si>
  <si>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</si>
  <si>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</si>
  <si>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</si>
  <si>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</si>
  <si>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</si>
  <si>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</si>
  <si>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</si>
  <si>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</si>
  <si>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</si>
  <si>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</si>
  <si>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</si>
  <si>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</si>
  <si>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</si>
  <si>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</si>
  <si>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</si>
  <si>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</si>
  <si>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</si>
  <si>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</si>
  <si>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</si>
  <si>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</si>
  <si>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</si>
  <si>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</si>
  <si>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</si>
  <si>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</si>
  <si>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</si>
  <si>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</si>
  <si>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</si>
  <si>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</si>
  <si>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</si>
  <si>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</si>
  <si>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</si>
  <si>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</si>
  <si>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</si>
  <si>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</si>
  <si>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</si>
  <si>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</si>
  <si>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</si>
  <si>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</si>
  <si>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</si>
  <si>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</si>
  <si>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</si>
  <si>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</si>
  <si>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</si>
  <si>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</si>
  <si>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</si>
  <si>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</si>
  <si>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</si>
  <si>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</si>
  <si>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</si>
  <si>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</si>
  <si>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</si>
  <si>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</si>
  <si>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</si>
  <si>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</si>
  <si>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</si>
  <si>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</si>
  <si>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</si>
  <si>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</si>
  <si>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</si>
  <si>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</si>
  <si>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</si>
  <si>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</si>
  <si>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</si>
  <si>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</si>
  <si>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</si>
  <si>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船橋市</t>
  </si>
  <si>
    <t>船橋市本町駐車場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</si>
  <si>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</si>
  <si>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</si>
  <si>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</si>
  <si>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</si>
  <si>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</si>
  <si>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</si>
  <si>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</si>
  <si>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</si>
  <si>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</si>
  <si>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</si>
  <si>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</si>
  <si>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</si>
  <si>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</si>
  <si>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</si>
  <si>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</si>
  <si>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</si>
  <si>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船橋市本町駐車場は機械式の立体駐車場であり、3基で営業している。進入路（退出路）は隣接する敷地の地下を利用している。</t>
    <phoneticPr fontId="5"/>
  </si>
  <si>
    <t>　3基のうち1基にﾊｲﾙｰﾌ車対応改修を行い、平成26年4月1日より稼働を始めた。そのため、平成26年度は前年より約4割稼働率が上がった。その後は横ばいの状況が続いており、近年は若干の減少傾向にあったが、令和3年度からは若干の回復を見せている。
　さらに、令和5年度にも残りの2基のうち1基にﾊｲﾙｰﾌ車対応改修を行ったことから、今後も利用者の増加を見込んでいる。</t>
    <rPh sb="17" eb="19">
      <t>カイシュウ</t>
    </rPh>
    <rPh sb="20" eb="21">
      <t>オコナ</t>
    </rPh>
    <rPh sb="34" eb="36">
      <t>カドウ</t>
    </rPh>
    <rPh sb="86" eb="88">
      <t>キンネン</t>
    </rPh>
    <rPh sb="89" eb="91">
      <t>ジャッカン</t>
    </rPh>
    <rPh sb="92" eb="94">
      <t>ゲンショウ</t>
    </rPh>
    <rPh sb="94" eb="96">
      <t>ケイコウ</t>
    </rPh>
    <rPh sb="102" eb="104">
      <t>レイワ</t>
    </rPh>
    <rPh sb="105" eb="107">
      <t>ネンド</t>
    </rPh>
    <rPh sb="110" eb="112">
      <t>ジャッカン</t>
    </rPh>
    <rPh sb="113" eb="115">
      <t>カイフク</t>
    </rPh>
    <rPh sb="116" eb="117">
      <t>ミ</t>
    </rPh>
    <rPh sb="128" eb="130">
      <t>レイワ</t>
    </rPh>
    <rPh sb="131" eb="133">
      <t>ネンド</t>
    </rPh>
    <rPh sb="135" eb="136">
      <t>ノコ</t>
    </rPh>
    <rPh sb="157" eb="158">
      <t>オコナ</t>
    </rPh>
    <rPh sb="165" eb="167">
      <t>コンゴ</t>
    </rPh>
    <rPh sb="168" eb="171">
      <t>リヨウシャ</t>
    </rPh>
    <rPh sb="172" eb="174">
      <t>ゾウカ</t>
    </rPh>
    <rPh sb="175" eb="177">
      <t>ミコ</t>
    </rPh>
    <phoneticPr fontId="5"/>
  </si>
  <si>
    <t>　機械式の立体駐車場であるため、多額の建設改良費を料金収入でカバーできないうえ、誘導員も必要であり、厳しい経営状況が続いている。今後についても、機械式駐車設備の大規模な修繕が必要である。
　経営状況の改善については、時代の変化に応じたものが必要と考える。例えば、近隣土地利用の変化に対応した新たな顧客獲得へ向けた営業努力として、近隣のマンション等の居住者に対して、定期利用を周知していくことなどが考えられる。ただし、利用料金の値上げについては顧客離れを起こす可能性もあるため、効果の程は定かでないこともあり、実施は考えていない。
　なお、令和4年度に経営戦略を策定しており、令和5年度には残り2基のうちの1基もﾊｲﾙｰﾌ車対応の改修を実施したことから、収益増加を見込んでいる。</t>
    <rPh sb="77" eb="79">
      <t>セツビ</t>
    </rPh>
    <rPh sb="198" eb="199">
      <t>カンガ</t>
    </rPh>
    <rPh sb="226" eb="227">
      <t>オ</t>
    </rPh>
    <rPh sb="280" eb="282">
      <t>サクテイ</t>
    </rPh>
    <rPh sb="287" eb="289">
      <t>レイワ</t>
    </rPh>
    <rPh sb="290" eb="292">
      <t>ネンド</t>
    </rPh>
    <rPh sb="317" eb="319">
      <t>ジッシ</t>
    </rPh>
    <rPh sb="326" eb="330">
      <t>シュウエキゾウカ</t>
    </rPh>
    <rPh sb="331" eb="333">
      <t>ミコ</t>
    </rPh>
    <phoneticPr fontId="5"/>
  </si>
  <si>
    <t>　船橋市本町駐車場は指定管理者制度導入済施設である。各指標については次のとおり。なお、令和4年度より決算状況調査票作成要領により指定管理者の決算も合算して算出する方法に見直しを行った。
①収益的収支比率
　平成25年度のﾊｲﾙｰﾌ車対応改修による公債償還期間は令和10年度まで続く。さらに長期修繕計画に基づく修繕による支出もあり、総費用が総収益を上回る年度が続いている。
②他会計補助金比率③駐車台数一台当たりの他会計補助金額
　平成26年度の満空表示看板設置工事の際に繰入金を受領したが、近年は他会計補助金は受けていない。
④売上高ＧＯＰ比率
　令和4年度より長期修繕計画に基づく修繕及び指定管理者の決算の合算により、営業費用が営業収益を上回っている。
⑤ＥＢＩＴＤＡ
　平成25年度のﾊｲﾙｰﾌ車対応改修による公債を償還しており、総費用が総収益を上回る年度が続いている。これに加え、令和5年度にもﾊｲﾙｰﾌ車対応改修を行ったため、総費用が増加した。</t>
    <rPh sb="43" eb="45">
      <t>レイワ</t>
    </rPh>
    <rPh sb="46" eb="48">
      <t>ネンド</t>
    </rPh>
    <rPh sb="50" eb="57">
      <t>ケッサンジョウキョウチョウサヒョウ</t>
    </rPh>
    <rPh sb="57" eb="61">
      <t>サクセイヨウリョウ</t>
    </rPh>
    <rPh sb="64" eb="69">
      <t>シテイカンリシャ</t>
    </rPh>
    <rPh sb="70" eb="72">
      <t>ケッサン</t>
    </rPh>
    <rPh sb="73" eb="75">
      <t>ガッサン</t>
    </rPh>
    <rPh sb="84" eb="86">
      <t>ミナオ</t>
    </rPh>
    <rPh sb="88" eb="89">
      <t>オコナ</t>
    </rPh>
    <rPh sb="118" eb="120">
      <t>カイシュウ</t>
    </rPh>
    <rPh sb="130" eb="132">
      <t>レイワ</t>
    </rPh>
    <rPh sb="159" eb="161">
      <t>シシュツ</t>
    </rPh>
    <rPh sb="245" eb="247">
      <t>キンネン</t>
    </rPh>
    <rPh sb="248" eb="249">
      <t>タ</t>
    </rPh>
    <rPh sb="249" eb="251">
      <t>カイケイ</t>
    </rPh>
    <rPh sb="251" eb="253">
      <t>ホジョ</t>
    </rPh>
    <rPh sb="253" eb="254">
      <t>キン</t>
    </rPh>
    <rPh sb="255" eb="256">
      <t>ウ</t>
    </rPh>
    <rPh sb="274" eb="276">
      <t>レイワ</t>
    </rPh>
    <rPh sb="277" eb="279">
      <t>ネンド</t>
    </rPh>
    <rPh sb="293" eb="294">
      <t>オヨ</t>
    </rPh>
    <rPh sb="295" eb="300">
      <t>シテイカンリシャ</t>
    </rPh>
    <rPh sb="301" eb="303">
      <t>ケッサン</t>
    </rPh>
    <rPh sb="304" eb="306">
      <t>ガッサン</t>
    </rPh>
    <rPh sb="310" eb="312">
      <t>エイギョウ</t>
    </rPh>
    <rPh sb="315" eb="317">
      <t>エイギョウ</t>
    </rPh>
    <rPh sb="352" eb="354">
      <t>カイシュウ</t>
    </rPh>
    <rPh sb="390" eb="391">
      <t>クワ</t>
    </rPh>
    <rPh sb="393" eb="395">
      <t>レイワ</t>
    </rPh>
    <rPh sb="396" eb="398">
      <t>ネンド</t>
    </rPh>
    <rPh sb="408" eb="410">
      <t>カイシュウ</t>
    </rPh>
    <rPh sb="411" eb="412">
      <t>オコナ</t>
    </rPh>
    <rPh sb="417" eb="420">
      <t>ソウヒヨウ</t>
    </rPh>
    <rPh sb="421" eb="423">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</si>
</sst>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57.4</c:v>
                </c:pt>
                <c:pt idx="1">
                  <c:v>44.8</c:v>
                </c:pt>
                <c:pt idx="2">
                  <c:v>44.9</c:v>
                </c:pt>
                <c:pt idx="3">
                  <c:v>90.6</c:v>
                </c:pt>
                <c:pt idx="4">
                  <c:v>21.8</c:v>
                </c:pt>
              </c:numCache>
            </c:numRef>
          </c:val>
          <c:extLst>
            <c:ext xmlns:c16="http://schemas.microsoft.com/office/drawing/2014/chart" uri="{C3380CC4-5D6E-409C-BE32-E72D297353CC}">
              <c16:uniqueId val="{00000000-FE97-4AF4-BF54-055FF73777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E97-4AF4-BF54-055FF73777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603.1</c:v>
                </c:pt>
                <c:pt idx="1">
                  <c:v>862.6</c:v>
                </c:pt>
                <c:pt idx="2">
                  <c:v>754.7</c:v>
                </c:pt>
                <c:pt idx="3">
                  <c:v>0.1</c:v>
                </c:pt>
                <c:pt idx="4">
                  <c:v>447</c:v>
                </c:pt>
              </c:numCache>
            </c:numRef>
          </c:val>
          <c:extLst>
            <c:ext xmlns:c16="http://schemas.microsoft.com/office/drawing/2014/chart" uri="{C3380CC4-5D6E-409C-BE32-E72D297353CC}">
              <c16:uniqueId val="{00000000-D2F8-43E2-BEFF-4298B2F536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D2F8-43E2-BEFF-4298B2F536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725-49CC-B4F2-107EC2A3AA5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25-49CC-B4F2-107EC2A3AA5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D3F-4484-9FC4-624EFE49C6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3F-4484-9FC4-624EFE49C67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37-4543-B63F-523A21E7358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F837-4543-B63F-523A21E7358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3C1-401A-B492-A62EC8B3EF9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F3C1-401A-B492-A62EC8B3EF9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160.9</c:v>
                </c:pt>
                <c:pt idx="1">
                  <c:v>144.30000000000001</c:v>
                </c:pt>
                <c:pt idx="2">
                  <c:v>163.5</c:v>
                </c:pt>
                <c:pt idx="3">
                  <c:v>162.6</c:v>
                </c:pt>
                <c:pt idx="4">
                  <c:v>173.1</c:v>
                </c:pt>
              </c:numCache>
            </c:numRef>
          </c:val>
          <c:extLst>
            <c:ext xmlns:c16="http://schemas.microsoft.com/office/drawing/2014/chart" uri="{C3380CC4-5D6E-409C-BE32-E72D297353CC}">
              <c16:uniqueId val="{00000000-DB23-4579-8329-CFFD803B9B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DB23-4579-8329-CFFD803B9B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94.8</c:v>
                </c:pt>
                <c:pt idx="1">
                  <c:v>92.5</c:v>
                </c:pt>
                <c:pt idx="2">
                  <c:v>93.3</c:v>
                </c:pt>
                <c:pt idx="3">
                  <c:v>-0.1</c:v>
                </c:pt>
                <c:pt idx="4">
                  <c:v>-3.4</c:v>
                </c:pt>
              </c:numCache>
            </c:numRef>
          </c:val>
          <c:extLst>
            <c:ext xmlns:c16="http://schemas.microsoft.com/office/drawing/2014/chart" uri="{C3380CC4-5D6E-409C-BE32-E72D297353CC}">
              <c16:uniqueId val="{00000000-AC5F-4EB8-95F1-2D50D66E30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AC5F-4EB8-95F1-2D50D66E30E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1252</c:v>
                </c:pt>
                <c:pt idx="1">
                  <c:v>-392</c:v>
                </c:pt>
                <c:pt idx="2">
                  <c:v>-392</c:v>
                </c:pt>
                <c:pt idx="3">
                  <c:v>-3530</c:v>
                </c:pt>
                <c:pt idx="4">
                  <c:v>-134199</c:v>
                </c:pt>
              </c:numCache>
            </c:numRef>
          </c:val>
          <c:extLst>
            <c:ext xmlns:c16="http://schemas.microsoft.com/office/drawing/2014/chart" uri="{C3380CC4-5D6E-409C-BE32-E72D297353CC}">
              <c16:uniqueId val="{00000000-0393-4318-8000-5B12C4D853B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0393-4318-8000-5B12C4D853B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千葉県船橋市　船橋市本町駐車場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1990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57.4</v>
      </c>
      <c r="V31" s="98"/>
      <c r="W31" s="98"/>
      <c r="X31" s="98"/>
      <c r="Y31" s="98"/>
      <c r="Z31" s="98"/>
      <c r="AA31" s="98"/>
      <c r="AB31" s="98"/>
      <c r="AC31" s="98"/>
      <c r="AD31" s="98"/>
      <c r="AE31" s="98"/>
      <c r="AF31" s="98"/>
      <c r="AG31" s="98"/>
      <c r="AH31" s="98"/>
      <c r="AI31" s="98"/>
      <c r="AJ31" s="98"/>
      <c r="AK31" s="98"/>
      <c r="AL31" s="98"/>
      <c r="AM31" s="98"/>
      <c r="AN31" s="98">
        <f>データ!Z7</f>
        <v>44.8</v>
      </c>
      <c r="AO31" s="98"/>
      <c r="AP31" s="98"/>
      <c r="AQ31" s="98"/>
      <c r="AR31" s="98"/>
      <c r="AS31" s="98"/>
      <c r="AT31" s="98"/>
      <c r="AU31" s="98"/>
      <c r="AV31" s="98"/>
      <c r="AW31" s="98"/>
      <c r="AX31" s="98"/>
      <c r="AY31" s="98"/>
      <c r="AZ31" s="98"/>
      <c r="BA31" s="98"/>
      <c r="BB31" s="98"/>
      <c r="BC31" s="98"/>
      <c r="BD31" s="98"/>
      <c r="BE31" s="98"/>
      <c r="BF31" s="98"/>
      <c r="BG31" s="98">
        <f>データ!AA7</f>
        <v>44.9</v>
      </c>
      <c r="BH31" s="98"/>
      <c r="BI31" s="98"/>
      <c r="BJ31" s="98"/>
      <c r="BK31" s="98"/>
      <c r="BL31" s="98"/>
      <c r="BM31" s="98"/>
      <c r="BN31" s="98"/>
      <c r="BO31" s="98"/>
      <c r="BP31" s="98"/>
      <c r="BQ31" s="98"/>
      <c r="BR31" s="98"/>
      <c r="BS31" s="98"/>
      <c r="BT31" s="98"/>
      <c r="BU31" s="98"/>
      <c r="BV31" s="98"/>
      <c r="BW31" s="98"/>
      <c r="BX31" s="98"/>
      <c r="BY31" s="98"/>
      <c r="BZ31" s="98">
        <f>データ!AB7</f>
        <v>90.6</v>
      </c>
      <c r="CA31" s="98"/>
      <c r="CB31" s="98"/>
      <c r="CC31" s="98"/>
      <c r="CD31" s="98"/>
      <c r="CE31" s="98"/>
      <c r="CF31" s="98"/>
      <c r="CG31" s="98"/>
      <c r="CH31" s="98"/>
      <c r="CI31" s="98"/>
      <c r="CJ31" s="98"/>
      <c r="CK31" s="98"/>
      <c r="CL31" s="98"/>
      <c r="CM31" s="98"/>
      <c r="CN31" s="98"/>
      <c r="CO31" s="98"/>
      <c r="CP31" s="98"/>
      <c r="CQ31" s="98"/>
      <c r="CR31" s="98"/>
      <c r="CS31" s="98">
        <f>データ!AC7</f>
        <v>21.8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160.9</v>
      </c>
      <c r="JD31" s="67"/>
      <c r="JE31" s="67"/>
      <c r="JF31" s="67"/>
      <c r="JG31" s="67"/>
      <c r="JH31" s="67"/>
      <c r="JI31" s="67"/>
      <c r="JJ31" s="67"/>
      <c r="JK31" s="67"/>
      <c r="JL31" s="67"/>
      <c r="JM31" s="67"/>
      <c r="JN31" s="67"/>
      <c r="JO31" s="67"/>
      <c r="JP31" s="67"/>
      <c r="JQ31" s="67"/>
      <c r="JR31" s="67"/>
      <c r="JS31" s="67"/>
      <c r="JT31" s="67"/>
      <c r="JU31" s="68"/>
      <c r="JV31" s="66">
        <f>データ!DL7</f>
        <v>144.30000000000001</v>
      </c>
      <c r="JW31" s="67"/>
      <c r="JX31" s="67"/>
      <c r="JY31" s="67"/>
      <c r="JZ31" s="67"/>
      <c r="KA31" s="67"/>
      <c r="KB31" s="67"/>
      <c r="KC31" s="67"/>
      <c r="KD31" s="67"/>
      <c r="KE31" s="67"/>
      <c r="KF31" s="67"/>
      <c r="KG31" s="67"/>
      <c r="KH31" s="67"/>
      <c r="KI31" s="67"/>
      <c r="KJ31" s="67"/>
      <c r="KK31" s="67"/>
      <c r="KL31" s="67"/>
      <c r="KM31" s="67"/>
      <c r="KN31" s="68"/>
      <c r="KO31" s="66">
        <f>データ!DM7</f>
        <v>163.5</v>
      </c>
      <c r="KP31" s="67"/>
      <c r="KQ31" s="67"/>
      <c r="KR31" s="67"/>
      <c r="KS31" s="67"/>
      <c r="KT31" s="67"/>
      <c r="KU31" s="67"/>
      <c r="KV31" s="67"/>
      <c r="KW31" s="67"/>
      <c r="KX31" s="67"/>
      <c r="KY31" s="67"/>
      <c r="KZ31" s="67"/>
      <c r="LA31" s="67"/>
      <c r="LB31" s="67"/>
      <c r="LC31" s="67"/>
      <c r="LD31" s="67"/>
      <c r="LE31" s="67"/>
      <c r="LF31" s="67"/>
      <c r="LG31" s="68"/>
      <c r="LH31" s="66">
        <f>データ!DN7</f>
        <v>162.6</v>
      </c>
      <c r="LI31" s="67"/>
      <c r="LJ31" s="67"/>
      <c r="LK31" s="67"/>
      <c r="LL31" s="67"/>
      <c r="LM31" s="67"/>
      <c r="LN31" s="67"/>
      <c r="LO31" s="67"/>
      <c r="LP31" s="67"/>
      <c r="LQ31" s="67"/>
      <c r="LR31" s="67"/>
      <c r="LS31" s="67"/>
      <c r="LT31" s="67"/>
      <c r="LU31" s="67"/>
      <c r="LV31" s="67"/>
      <c r="LW31" s="67"/>
      <c r="LX31" s="67"/>
      <c r="LY31" s="67"/>
      <c r="LZ31" s="68"/>
      <c r="MA31" s="66">
        <f>データ!DO7</f>
        <v>173.1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94.8</v>
      </c>
      <c r="EM52" s="98"/>
      <c r="EN52" s="98"/>
      <c r="EO52" s="98"/>
      <c r="EP52" s="98"/>
      <c r="EQ52" s="98"/>
      <c r="ER52" s="98"/>
      <c r="ES52" s="98"/>
      <c r="ET52" s="98"/>
      <c r="EU52" s="98"/>
      <c r="EV52" s="98"/>
      <c r="EW52" s="98"/>
      <c r="EX52" s="98"/>
      <c r="EY52" s="98"/>
      <c r="EZ52" s="98"/>
      <c r="FA52" s="98"/>
      <c r="FB52" s="98"/>
      <c r="FC52" s="98"/>
      <c r="FD52" s="98"/>
      <c r="FE52" s="98">
        <f>データ!BG7</f>
        <v>92.5</v>
      </c>
      <c r="FF52" s="98"/>
      <c r="FG52" s="98"/>
      <c r="FH52" s="98"/>
      <c r="FI52" s="98"/>
      <c r="FJ52" s="98"/>
      <c r="FK52" s="98"/>
      <c r="FL52" s="98"/>
      <c r="FM52" s="98"/>
      <c r="FN52" s="98"/>
      <c r="FO52" s="98"/>
      <c r="FP52" s="98"/>
      <c r="FQ52" s="98"/>
      <c r="FR52" s="98"/>
      <c r="FS52" s="98"/>
      <c r="FT52" s="98"/>
      <c r="FU52" s="98"/>
      <c r="FV52" s="98"/>
      <c r="FW52" s="98"/>
      <c r="FX52" s="98">
        <f>データ!BH7</f>
        <v>93.3</v>
      </c>
      <c r="FY52" s="98"/>
      <c r="FZ52" s="98"/>
      <c r="GA52" s="98"/>
      <c r="GB52" s="98"/>
      <c r="GC52" s="98"/>
      <c r="GD52" s="98"/>
      <c r="GE52" s="98"/>
      <c r="GF52" s="98"/>
      <c r="GG52" s="98"/>
      <c r="GH52" s="98"/>
      <c r="GI52" s="98"/>
      <c r="GJ52" s="98"/>
      <c r="GK52" s="98"/>
      <c r="GL52" s="98"/>
      <c r="GM52" s="98"/>
      <c r="GN52" s="98"/>
      <c r="GO52" s="98"/>
      <c r="GP52" s="98"/>
      <c r="GQ52" s="98">
        <f>データ!BI7</f>
        <v>-0.1</v>
      </c>
      <c r="GR52" s="98"/>
      <c r="GS52" s="98"/>
      <c r="GT52" s="98"/>
      <c r="GU52" s="98"/>
      <c r="GV52" s="98"/>
      <c r="GW52" s="98"/>
      <c r="GX52" s="98"/>
      <c r="GY52" s="98"/>
      <c r="GZ52" s="98"/>
      <c r="HA52" s="98"/>
      <c r="HB52" s="98"/>
      <c r="HC52" s="98"/>
      <c r="HD52" s="98"/>
      <c r="HE52" s="98"/>
      <c r="HF52" s="98"/>
      <c r="HG52" s="98"/>
      <c r="HH52" s="98"/>
      <c r="HI52" s="98"/>
      <c r="HJ52" s="98">
        <f>データ!BJ7</f>
        <v>-3.4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1252</v>
      </c>
      <c r="JD52" s="97"/>
      <c r="JE52" s="97"/>
      <c r="JF52" s="97"/>
      <c r="JG52" s="97"/>
      <c r="JH52" s="97"/>
      <c r="JI52" s="97"/>
      <c r="JJ52" s="97"/>
      <c r="JK52" s="97"/>
      <c r="JL52" s="97"/>
      <c r="JM52" s="97"/>
      <c r="JN52" s="97"/>
      <c r="JO52" s="97"/>
      <c r="JP52" s="97"/>
      <c r="JQ52" s="97"/>
      <c r="JR52" s="97"/>
      <c r="JS52" s="97"/>
      <c r="JT52" s="97"/>
      <c r="JU52" s="97"/>
      <c r="JV52" s="97">
        <f>データ!BR7</f>
        <v>-392</v>
      </c>
      <c r="JW52" s="97"/>
      <c r="JX52" s="97"/>
      <c r="JY52" s="97"/>
      <c r="JZ52" s="97"/>
      <c r="KA52" s="97"/>
      <c r="KB52" s="97"/>
      <c r="KC52" s="97"/>
      <c r="KD52" s="97"/>
      <c r="KE52" s="97"/>
      <c r="KF52" s="97"/>
      <c r="KG52" s="97"/>
      <c r="KH52" s="97"/>
      <c r="KI52" s="97"/>
      <c r="KJ52" s="97"/>
      <c r="KK52" s="97"/>
      <c r="KL52" s="97"/>
      <c r="KM52" s="97"/>
      <c r="KN52" s="97"/>
      <c r="KO52" s="97">
        <f>データ!BS7</f>
        <v>-392</v>
      </c>
      <c r="KP52" s="97"/>
      <c r="KQ52" s="97"/>
      <c r="KR52" s="97"/>
      <c r="KS52" s="97"/>
      <c r="KT52" s="97"/>
      <c r="KU52" s="97"/>
      <c r="KV52" s="97"/>
      <c r="KW52" s="97"/>
      <c r="KX52" s="97"/>
      <c r="KY52" s="97"/>
      <c r="KZ52" s="97"/>
      <c r="LA52" s="97"/>
      <c r="LB52" s="97"/>
      <c r="LC52" s="97"/>
      <c r="LD52" s="97"/>
      <c r="LE52" s="97"/>
      <c r="LF52" s="97"/>
      <c r="LG52" s="97"/>
      <c r="LH52" s="97">
        <f>データ!BT7</f>
        <v>-3530</v>
      </c>
      <c r="LI52" s="97"/>
      <c r="LJ52" s="97"/>
      <c r="LK52" s="97"/>
      <c r="LL52" s="97"/>
      <c r="LM52" s="97"/>
      <c r="LN52" s="97"/>
      <c r="LO52" s="97"/>
      <c r="LP52" s="97"/>
      <c r="LQ52" s="97"/>
      <c r="LR52" s="97"/>
      <c r="LS52" s="97"/>
      <c r="LT52" s="97"/>
      <c r="LU52" s="97"/>
      <c r="LV52" s="97"/>
      <c r="LW52" s="97"/>
      <c r="LX52" s="97"/>
      <c r="LY52" s="97"/>
      <c r="LZ52" s="97"/>
      <c r="MA52" s="97">
        <f>データ!BU7</f>
        <v>-134199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123904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94520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603.1</v>
      </c>
      <c r="KB77" s="67"/>
      <c r="KC77" s="67"/>
      <c r="KD77" s="67"/>
      <c r="KE77" s="67"/>
      <c r="KF77" s="67"/>
      <c r="KG77" s="67"/>
      <c r="KH77" s="67"/>
      <c r="KI77" s="67"/>
      <c r="KJ77" s="67"/>
      <c r="KK77" s="67"/>
      <c r="KL77" s="67"/>
      <c r="KM77" s="67"/>
      <c r="KN77" s="67"/>
      <c r="KO77" s="68"/>
      <c r="KP77" s="66">
        <f>データ!DA7</f>
        <v>862.6</v>
      </c>
      <c r="KQ77" s="67"/>
      <c r="KR77" s="67"/>
      <c r="KS77" s="67"/>
      <c r="KT77" s="67"/>
      <c r="KU77" s="67"/>
      <c r="KV77" s="67"/>
      <c r="KW77" s="67"/>
      <c r="KX77" s="67"/>
      <c r="KY77" s="67"/>
      <c r="KZ77" s="67"/>
      <c r="LA77" s="67"/>
      <c r="LB77" s="67"/>
      <c r="LC77" s="67"/>
      <c r="LD77" s="68"/>
      <c r="LE77" s="66">
        <f>データ!DB7</f>
        <v>754.7</v>
      </c>
      <c r="LF77" s="67"/>
      <c r="LG77" s="67"/>
      <c r="LH77" s="67"/>
      <c r="LI77" s="67"/>
      <c r="LJ77" s="67"/>
      <c r="LK77" s="67"/>
      <c r="LL77" s="67"/>
      <c r="LM77" s="67"/>
      <c r="LN77" s="67"/>
      <c r="LO77" s="67"/>
      <c r="LP77" s="67"/>
      <c r="LQ77" s="67"/>
      <c r="LR77" s="67"/>
      <c r="LS77" s="68"/>
      <c r="LT77" s="66">
        <f>データ!DC7</f>
        <v>0.1</v>
      </c>
      <c r="LU77" s="67"/>
      <c r="LV77" s="67"/>
      <c r="LW77" s="67"/>
      <c r="LX77" s="67"/>
      <c r="LY77" s="67"/>
      <c r="LZ77" s="67"/>
      <c r="MA77" s="67"/>
      <c r="MB77" s="67"/>
      <c r="MC77" s="67"/>
      <c r="MD77" s="67"/>
      <c r="ME77" s="67"/>
      <c r="MF77" s="67"/>
      <c r="MG77" s="67"/>
      <c r="MH77" s="68"/>
      <c r="MI77" s="66">
        <f>データ!DD7</f>
        <v>447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HI/UOEMvMozpibwBSS/4kAfezLtUfMSS827UUas8JRuirdP5yFKEaJ8wtu9TeaONGSsPy/WQQ/BrWCQ2GYpuw==" saltValue="cQMU10R0ILwNjCR8l1wkM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100</v>
      </c>
      <c r="AV5" s="47" t="s">
        <v>101</v>
      </c>
      <c r="AW5" s="47" t="s">
        <v>102</v>
      </c>
      <c r="AX5" s="47" t="s">
        <v>103</v>
      </c>
      <c r="AY5" s="47" t="s">
        <v>104</v>
      </c>
      <c r="AZ5" s="47" t="s">
        <v>94</v>
      </c>
      <c r="BA5" s="47" t="s">
        <v>95</v>
      </c>
      <c r="BB5" s="47" t="s">
        <v>96</v>
      </c>
      <c r="BC5" s="47" t="s">
        <v>97</v>
      </c>
      <c r="BD5" s="47" t="s">
        <v>98</v>
      </c>
      <c r="BE5" s="47" t="s">
        <v>99</v>
      </c>
      <c r="BF5" s="47" t="s">
        <v>100</v>
      </c>
      <c r="BG5" s="47" t="s">
        <v>90</v>
      </c>
      <c r="BH5" s="47" t="s">
        <v>91</v>
      </c>
      <c r="BI5" s="47" t="s">
        <v>105</v>
      </c>
      <c r="BJ5" s="47" t="s">
        <v>106</v>
      </c>
      <c r="BK5" s="47" t="s">
        <v>94</v>
      </c>
      <c r="BL5" s="47" t="s">
        <v>95</v>
      </c>
      <c r="BM5" s="47" t="s">
        <v>96</v>
      </c>
      <c r="BN5" s="47" t="s">
        <v>97</v>
      </c>
      <c r="BO5" s="47" t="s">
        <v>98</v>
      </c>
      <c r="BP5" s="47" t="s">
        <v>99</v>
      </c>
      <c r="BQ5" s="47" t="s">
        <v>100</v>
      </c>
      <c r="BR5" s="47" t="s">
        <v>90</v>
      </c>
      <c r="BS5" s="47" t="s">
        <v>102</v>
      </c>
      <c r="BT5" s="47" t="s">
        <v>105</v>
      </c>
      <c r="BU5" s="47" t="s">
        <v>106</v>
      </c>
      <c r="BV5" s="47" t="s">
        <v>94</v>
      </c>
      <c r="BW5" s="47" t="s">
        <v>95</v>
      </c>
      <c r="BX5" s="47" t="s">
        <v>96</v>
      </c>
      <c r="BY5" s="47" t="s">
        <v>97</v>
      </c>
      <c r="BZ5" s="47" t="s">
        <v>98</v>
      </c>
      <c r="CA5" s="47" t="s">
        <v>99</v>
      </c>
      <c r="CB5" s="47" t="s">
        <v>100</v>
      </c>
      <c r="CC5" s="47" t="s">
        <v>101</v>
      </c>
      <c r="CD5" s="47" t="s">
        <v>102</v>
      </c>
      <c r="CE5" s="47" t="s">
        <v>103</v>
      </c>
      <c r="CF5" s="47" t="s">
        <v>104</v>
      </c>
      <c r="CG5" s="47" t="s">
        <v>94</v>
      </c>
      <c r="CH5" s="47" t="s">
        <v>95</v>
      </c>
      <c r="CI5" s="47" t="s">
        <v>96</v>
      </c>
      <c r="CJ5" s="47" t="s">
        <v>97</v>
      </c>
      <c r="CK5" s="47" t="s">
        <v>98</v>
      </c>
      <c r="CL5" s="47" t="s">
        <v>99</v>
      </c>
      <c r="CM5" s="145"/>
      <c r="CN5" s="145"/>
      <c r="CO5" s="47" t="s">
        <v>107</v>
      </c>
      <c r="CP5" s="47" t="s">
        <v>108</v>
      </c>
      <c r="CQ5" s="47" t="s">
        <v>102</v>
      </c>
      <c r="CR5" s="47" t="s">
        <v>103</v>
      </c>
      <c r="CS5" s="47" t="s">
        <v>104</v>
      </c>
      <c r="CT5" s="47" t="s">
        <v>94</v>
      </c>
      <c r="CU5" s="47" t="s">
        <v>95</v>
      </c>
      <c r="CV5" s="47" t="s">
        <v>96</v>
      </c>
      <c r="CW5" s="47" t="s">
        <v>97</v>
      </c>
      <c r="CX5" s="47" t="s">
        <v>98</v>
      </c>
      <c r="CY5" s="47" t="s">
        <v>99</v>
      </c>
      <c r="CZ5" s="47" t="s">
        <v>89</v>
      </c>
      <c r="DA5" s="47" t="s">
        <v>108</v>
      </c>
      <c r="DB5" s="47" t="s">
        <v>91</v>
      </c>
      <c r="DC5" s="47" t="s">
        <v>105</v>
      </c>
      <c r="DD5" s="47" t="s">
        <v>104</v>
      </c>
      <c r="DE5" s="47" t="s">
        <v>94</v>
      </c>
      <c r="DF5" s="47" t="s">
        <v>95</v>
      </c>
      <c r="DG5" s="47" t="s">
        <v>96</v>
      </c>
      <c r="DH5" s="47" t="s">
        <v>97</v>
      </c>
      <c r="DI5" s="47" t="s">
        <v>98</v>
      </c>
      <c r="DJ5" s="47" t="s">
        <v>35</v>
      </c>
      <c r="DK5" s="47" t="s">
        <v>100</v>
      </c>
      <c r="DL5" s="47" t="s">
        <v>108</v>
      </c>
      <c r="DM5" s="47" t="s">
        <v>91</v>
      </c>
      <c r="DN5" s="47" t="s">
        <v>92</v>
      </c>
      <c r="DO5" s="47" t="s">
        <v>106</v>
      </c>
      <c r="DP5" s="47" t="s">
        <v>94</v>
      </c>
      <c r="DQ5" s="47" t="s">
        <v>95</v>
      </c>
      <c r="DR5" s="47" t="s">
        <v>96</v>
      </c>
      <c r="DS5" s="47" t="s">
        <v>97</v>
      </c>
      <c r="DT5" s="47" t="s">
        <v>98</v>
      </c>
      <c r="DU5" s="47" t="s">
        <v>99</v>
      </c>
    </row>
    <row r="6" spans="1:125" s="54" customFormat="1" x14ac:dyDescent="0.2">
      <c r="A6" s="37" t="s">
        <v>109</v>
      </c>
      <c r="B6" s="48">
        <f>B8</f>
        <v>2023</v>
      </c>
      <c r="C6" s="48">
        <f t="shared" ref="C6:X6" si="1">C8</f>
        <v>122041</v>
      </c>
      <c r="D6" s="48">
        <f t="shared" si="1"/>
        <v>47</v>
      </c>
      <c r="E6" s="48">
        <f t="shared" si="1"/>
        <v>14</v>
      </c>
      <c r="F6" s="48">
        <f t="shared" si="1"/>
        <v>0</v>
      </c>
      <c r="G6" s="48">
        <f t="shared" si="1"/>
        <v>2</v>
      </c>
      <c r="H6" s="48" t="str">
        <f>SUBSTITUTE(H8,"　","")</f>
        <v>千葉県船橋市</v>
      </c>
      <c r="I6" s="48" t="str">
        <f t="shared" si="1"/>
        <v>船橋市本町駐車場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31</v>
      </c>
      <c r="S6" s="50" t="str">
        <f t="shared" si="1"/>
        <v>商業施設</v>
      </c>
      <c r="T6" s="50" t="str">
        <f t="shared" si="1"/>
        <v>無</v>
      </c>
      <c r="U6" s="51">
        <f t="shared" si="1"/>
        <v>1990</v>
      </c>
      <c r="V6" s="51">
        <f t="shared" si="1"/>
        <v>104</v>
      </c>
      <c r="W6" s="51">
        <f t="shared" si="1"/>
        <v>320</v>
      </c>
      <c r="X6" s="50" t="str">
        <f t="shared" si="1"/>
        <v>利用料金制</v>
      </c>
      <c r="Y6" s="52">
        <f>IF(Y8="-",NA(),Y8)</f>
        <v>57.4</v>
      </c>
      <c r="Z6" s="52">
        <f t="shared" ref="Z6:AH6" si="2">IF(Z8="-",NA(),Z8)</f>
        <v>44.8</v>
      </c>
      <c r="AA6" s="52">
        <f t="shared" si="2"/>
        <v>44.9</v>
      </c>
      <c r="AB6" s="52">
        <f t="shared" si="2"/>
        <v>90.6</v>
      </c>
      <c r="AC6" s="52">
        <f t="shared" si="2"/>
        <v>21.8</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94.8</v>
      </c>
      <c r="BG6" s="52">
        <f t="shared" ref="BG6:BO6" si="5">IF(BG8="-",NA(),BG8)</f>
        <v>92.5</v>
      </c>
      <c r="BH6" s="52">
        <f t="shared" si="5"/>
        <v>93.3</v>
      </c>
      <c r="BI6" s="52">
        <f t="shared" si="5"/>
        <v>-0.1</v>
      </c>
      <c r="BJ6" s="52">
        <f t="shared" si="5"/>
        <v>-3.4</v>
      </c>
      <c r="BK6" s="52">
        <f t="shared" si="5"/>
        <v>13.5</v>
      </c>
      <c r="BL6" s="52">
        <f t="shared" si="5"/>
        <v>7.1</v>
      </c>
      <c r="BM6" s="52">
        <f t="shared" si="5"/>
        <v>5.6</v>
      </c>
      <c r="BN6" s="52">
        <f t="shared" si="5"/>
        <v>18.100000000000001</v>
      </c>
      <c r="BO6" s="52">
        <f t="shared" si="5"/>
        <v>22.7</v>
      </c>
      <c r="BP6" s="49" t="str">
        <f>IF(BP8="-","",IF(BP8="-","【-】","【"&amp;SUBSTITUTE(TEXT(BP8,"#,##0.0"),"-","△")&amp;"】"))</f>
        <v>【△55.6】</v>
      </c>
      <c r="BQ6" s="53">
        <f>IF(BQ8="-",NA(),BQ8)</f>
        <v>1252</v>
      </c>
      <c r="BR6" s="53">
        <f t="shared" ref="BR6:BZ6" si="6">IF(BR8="-",NA(),BR8)</f>
        <v>-392</v>
      </c>
      <c r="BS6" s="53">
        <f t="shared" si="6"/>
        <v>-392</v>
      </c>
      <c r="BT6" s="53">
        <f t="shared" si="6"/>
        <v>-3530</v>
      </c>
      <c r="BU6" s="53">
        <f t="shared" si="6"/>
        <v>-134199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110</v>
      </c>
      <c r="CM6" s="51">
        <f t="shared" ref="CM6:CN6" si="7">CM8</f>
        <v>123904</v>
      </c>
      <c r="CN6" s="51">
        <f t="shared" si="7"/>
        <v>94520</v>
      </c>
      <c r="CO6" s="52"/>
      <c r="CP6" s="52"/>
      <c r="CQ6" s="52"/>
      <c r="CR6" s="52"/>
      <c r="CS6" s="52"/>
      <c r="CT6" s="52"/>
      <c r="CU6" s="52"/>
      <c r="CV6" s="52"/>
      <c r="CW6" s="52"/>
      <c r="CX6" s="52"/>
      <c r="CY6" s="49" t="s">
        <v>110</v>
      </c>
      <c r="CZ6" s="52">
        <f>IF(CZ8="-",NA(),CZ8)</f>
        <v>603.1</v>
      </c>
      <c r="DA6" s="52">
        <f t="shared" ref="DA6:DI6" si="8">IF(DA8="-",NA(),DA8)</f>
        <v>862.6</v>
      </c>
      <c r="DB6" s="52">
        <f t="shared" si="8"/>
        <v>754.7</v>
      </c>
      <c r="DC6" s="52">
        <f t="shared" si="8"/>
        <v>0.1</v>
      </c>
      <c r="DD6" s="52">
        <f t="shared" si="8"/>
        <v>447</v>
      </c>
      <c r="DE6" s="52">
        <f t="shared" si="8"/>
        <v>1263.5</v>
      </c>
      <c r="DF6" s="52">
        <f t="shared" si="8"/>
        <v>108.5</v>
      </c>
      <c r="DG6" s="52">
        <f t="shared" si="8"/>
        <v>136.19999999999999</v>
      </c>
      <c r="DH6" s="52">
        <f t="shared" si="8"/>
        <v>104.8</v>
      </c>
      <c r="DI6" s="52">
        <f t="shared" si="8"/>
        <v>80.7</v>
      </c>
      <c r="DJ6" s="49" t="str">
        <f>IF(DJ8="-","",IF(DJ8="-","【-】","【"&amp;SUBSTITUTE(TEXT(DJ8,"#,##0.0"),"-","△")&amp;"】"))</f>
        <v>【79.0】</v>
      </c>
      <c r="DK6" s="52">
        <f>IF(DK8="-",NA(),DK8)</f>
        <v>160.9</v>
      </c>
      <c r="DL6" s="52">
        <f t="shared" ref="DL6:DT6" si="9">IF(DL8="-",NA(),DL8)</f>
        <v>144.30000000000001</v>
      </c>
      <c r="DM6" s="52">
        <f t="shared" si="9"/>
        <v>163.5</v>
      </c>
      <c r="DN6" s="52">
        <f t="shared" si="9"/>
        <v>162.6</v>
      </c>
      <c r="DO6" s="52">
        <f t="shared" si="9"/>
        <v>173.1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111</v>
      </c>
      <c r="B7" s="48">
        <f t="shared" ref="B7:X7" si="10">B8</f>
        <v>2023</v>
      </c>
      <c r="C7" s="48">
        <f t="shared" si="10"/>
        <v>122041</v>
      </c>
      <c r="D7" s="48">
        <f t="shared" si="10"/>
        <v>47</v>
      </c>
      <c r="E7" s="48">
        <f t="shared" si="10"/>
        <v>14</v>
      </c>
      <c r="F7" s="48">
        <f t="shared" si="10"/>
        <v>0</v>
      </c>
      <c r="G7" s="48">
        <f t="shared" si="10"/>
        <v>2</v>
      </c>
      <c r="H7" s="48" t="str">
        <f t="shared" si="10"/>
        <v>千葉県　船橋市</v>
      </c>
      <c r="I7" s="48" t="str">
        <f t="shared" si="10"/>
        <v>船橋市本町駐車場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31</v>
      </c>
      <c r="S7" s="50" t="str">
        <f t="shared" si="10"/>
        <v>商業施設</v>
      </c>
      <c r="T7" s="50" t="str">
        <f t="shared" si="10"/>
        <v>無</v>
      </c>
      <c r="U7" s="51">
        <f t="shared" si="10"/>
        <v>1990</v>
      </c>
      <c r="V7" s="51">
        <f t="shared" si="10"/>
        <v>104</v>
      </c>
      <c r="W7" s="51">
        <f t="shared" si="10"/>
        <v>320</v>
      </c>
      <c r="X7" s="50" t="str">
        <f t="shared" si="10"/>
        <v>利用料金制</v>
      </c>
      <c r="Y7" s="52">
        <f>Y8</f>
        <v>57.4</v>
      </c>
      <c r="Z7" s="52">
        <f t="shared" ref="Z7:AH7" si="11">Z8</f>
        <v>44.8</v>
      </c>
      <c r="AA7" s="52">
        <f t="shared" si="11"/>
        <v>44.9</v>
      </c>
      <c r="AB7" s="52">
        <f t="shared" si="11"/>
        <v>90.6</v>
      </c>
      <c r="AC7" s="52">
        <f t="shared" si="11"/>
        <v>21.8</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94.8</v>
      </c>
      <c r="BG7" s="52">
        <f t="shared" ref="BG7:BO7" si="14">BG8</f>
        <v>92.5</v>
      </c>
      <c r="BH7" s="52">
        <f t="shared" si="14"/>
        <v>93.3</v>
      </c>
      <c r="BI7" s="52">
        <f t="shared" si="14"/>
        <v>-0.1</v>
      </c>
      <c r="BJ7" s="52">
        <f t="shared" si="14"/>
        <v>-3.4</v>
      </c>
      <c r="BK7" s="52">
        <f t="shared" si="14"/>
        <v>13.5</v>
      </c>
      <c r="BL7" s="52">
        <f t="shared" si="14"/>
        <v>7.1</v>
      </c>
      <c r="BM7" s="52">
        <f t="shared" si="14"/>
        <v>5.6</v>
      </c>
      <c r="BN7" s="52">
        <f t="shared" si="14"/>
        <v>18.100000000000001</v>
      </c>
      <c r="BO7" s="52">
        <f t="shared" si="14"/>
        <v>22.7</v>
      </c>
      <c r="BP7" s="49"/>
      <c r="BQ7" s="53">
        <f>BQ8</f>
        <v>1252</v>
      </c>
      <c r="BR7" s="53">
        <f t="shared" ref="BR7:BZ7" si="15">BR8</f>
        <v>-392</v>
      </c>
      <c r="BS7" s="53">
        <f t="shared" si="15"/>
        <v>-392</v>
      </c>
      <c r="BT7" s="53">
        <f t="shared" si="15"/>
        <v>-3530</v>
      </c>
      <c r="BU7" s="53">
        <f t="shared" si="15"/>
        <v>-134199</v>
      </c>
      <c r="BV7" s="53">
        <f t="shared" si="15"/>
        <v>22466</v>
      </c>
      <c r="BW7" s="53">
        <f t="shared" si="15"/>
        <v>4211</v>
      </c>
      <c r="BX7" s="53">
        <f t="shared" si="15"/>
        <v>10653</v>
      </c>
      <c r="BY7" s="53">
        <f t="shared" si="15"/>
        <v>17717</v>
      </c>
      <c r="BZ7" s="53">
        <f t="shared" si="15"/>
        <v>21349</v>
      </c>
      <c r="CA7" s="51"/>
      <c r="CB7" s="52" t="s">
        <v>112</v>
      </c>
      <c r="CC7" s="52" t="s">
        <v>112</v>
      </c>
      <c r="CD7" s="52" t="s">
        <v>112</v>
      </c>
      <c r="CE7" s="52" t="s">
        <v>112</v>
      </c>
      <c r="CF7" s="52" t="s">
        <v>112</v>
      </c>
      <c r="CG7" s="52" t="s">
        <v>112</v>
      </c>
      <c r="CH7" s="52" t="s">
        <v>112</v>
      </c>
      <c r="CI7" s="52" t="s">
        <v>112</v>
      </c>
      <c r="CJ7" s="52" t="s">
        <v>112</v>
      </c>
      <c r="CK7" s="52" t="s">
        <v>110</v>
      </c>
      <c r="CL7" s="49"/>
      <c r="CM7" s="51">
        <f>CM8</f>
        <v>123904</v>
      </c>
      <c r="CN7" s="51">
        <f>CN8</f>
        <v>94520</v>
      </c>
      <c r="CO7" s="52" t="s">
        <v>112</v>
      </c>
      <c r="CP7" s="52" t="s">
        <v>112</v>
      </c>
      <c r="CQ7" s="52" t="s">
        <v>112</v>
      </c>
      <c r="CR7" s="52" t="s">
        <v>112</v>
      </c>
      <c r="CS7" s="52" t="s">
        <v>112</v>
      </c>
      <c r="CT7" s="52" t="s">
        <v>112</v>
      </c>
      <c r="CU7" s="52" t="s">
        <v>112</v>
      </c>
      <c r="CV7" s="52" t="s">
        <v>112</v>
      </c>
      <c r="CW7" s="52" t="s">
        <v>112</v>
      </c>
      <c r="CX7" s="52" t="s">
        <v>110</v>
      </c>
      <c r="CY7" s="49"/>
      <c r="CZ7" s="52">
        <f>CZ8</f>
        <v>603.1</v>
      </c>
      <c r="DA7" s="52">
        <f t="shared" ref="DA7:DI7" si="16">DA8</f>
        <v>862.6</v>
      </c>
      <c r="DB7" s="52">
        <f t="shared" si="16"/>
        <v>754.7</v>
      </c>
      <c r="DC7" s="52">
        <f t="shared" si="16"/>
        <v>0.1</v>
      </c>
      <c r="DD7" s="52">
        <f t="shared" si="16"/>
        <v>447</v>
      </c>
      <c r="DE7" s="52">
        <f t="shared" si="16"/>
        <v>1263.5</v>
      </c>
      <c r="DF7" s="52">
        <f t="shared" si="16"/>
        <v>108.5</v>
      </c>
      <c r="DG7" s="52">
        <f t="shared" si="16"/>
        <v>136.19999999999999</v>
      </c>
      <c r="DH7" s="52">
        <f t="shared" si="16"/>
        <v>104.8</v>
      </c>
      <c r="DI7" s="52">
        <f t="shared" si="16"/>
        <v>80.7</v>
      </c>
      <c r="DJ7" s="49"/>
      <c r="DK7" s="52">
        <f>DK8</f>
        <v>160.9</v>
      </c>
      <c r="DL7" s="52">
        <f t="shared" ref="DL7:DT7" si="17">DL8</f>
        <v>144.30000000000001</v>
      </c>
      <c r="DM7" s="52">
        <f t="shared" si="17"/>
        <v>163.5</v>
      </c>
      <c r="DN7" s="52">
        <f t="shared" si="17"/>
        <v>162.6</v>
      </c>
      <c r="DO7" s="52">
        <f t="shared" si="17"/>
        <v>173.1</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122041</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31</v>
      </c>
      <c r="S8" s="57" t="s">
        <v>123</v>
      </c>
      <c r="T8" s="57" t="s">
        <v>124</v>
      </c>
      <c r="U8" s="58">
        <v>1990</v>
      </c>
      <c r="V8" s="58">
        <v>104</v>
      </c>
      <c r="W8" s="58">
        <v>320</v>
      </c>
      <c r="X8" s="57" t="s">
        <v>125</v>
      </c>
      <c r="Y8" s="59">
        <v>57.4</v>
      </c>
      <c r="Z8" s="59">
        <v>44.8</v>
      </c>
      <c r="AA8" s="59">
        <v>44.9</v>
      </c>
      <c r="AB8" s="59">
        <v>90.6</v>
      </c>
      <c r="AC8" s="59">
        <v>21.8</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94.8</v>
      </c>
      <c r="BG8" s="59">
        <v>92.5</v>
      </c>
      <c r="BH8" s="59">
        <v>93.3</v>
      </c>
      <c r="BI8" s="59">
        <v>-0.1</v>
      </c>
      <c r="BJ8" s="59">
        <v>-3.4</v>
      </c>
      <c r="BK8" s="59">
        <v>13.5</v>
      </c>
      <c r="BL8" s="59">
        <v>7.1</v>
      </c>
      <c r="BM8" s="59">
        <v>5.6</v>
      </c>
      <c r="BN8" s="59">
        <v>18.100000000000001</v>
      </c>
      <c r="BO8" s="59">
        <v>22.7</v>
      </c>
      <c r="BP8" s="56">
        <v>-55.6</v>
      </c>
      <c r="BQ8" s="60">
        <v>1252</v>
      </c>
      <c r="BR8" s="60">
        <v>-392</v>
      </c>
      <c r="BS8" s="60">
        <v>-392</v>
      </c>
      <c r="BT8" s="61">
        <v>-3530</v>
      </c>
      <c r="BU8" s="61">
        <v>-134199</v>
      </c>
      <c r="BV8" s="60">
        <v>22466</v>
      </c>
      <c r="BW8" s="60">
        <v>4211</v>
      </c>
      <c r="BX8" s="60">
        <v>10653</v>
      </c>
      <c r="BY8" s="60">
        <v>17717</v>
      </c>
      <c r="BZ8" s="60">
        <v>21349</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123904</v>
      </c>
      <c r="CN8" s="58">
        <v>94520</v>
      </c>
      <c r="CO8" s="59" t="s">
        <v>117</v>
      </c>
      <c r="CP8" s="59" t="s">
        <v>117</v>
      </c>
      <c r="CQ8" s="59" t="s">
        <v>117</v>
      </c>
      <c r="CR8" s="59" t="s">
        <v>117</v>
      </c>
      <c r="CS8" s="59" t="s">
        <v>117</v>
      </c>
      <c r="CT8" s="59" t="s">
        <v>117</v>
      </c>
      <c r="CU8" s="59" t="s">
        <v>117</v>
      </c>
      <c r="CV8" s="59" t="s">
        <v>117</v>
      </c>
      <c r="CW8" s="59" t="s">
        <v>117</v>
      </c>
      <c r="CX8" s="59" t="s">
        <v>117</v>
      </c>
      <c r="CY8" s="56" t="s">
        <v>117</v>
      </c>
      <c r="CZ8" s="59">
        <v>603.1</v>
      </c>
      <c r="DA8" s="59">
        <v>862.6</v>
      </c>
      <c r="DB8" s="59">
        <v>754.7</v>
      </c>
      <c r="DC8" s="59">
        <v>0.1</v>
      </c>
      <c r="DD8" s="59">
        <v>447</v>
      </c>
      <c r="DE8" s="59">
        <v>1263.5</v>
      </c>
      <c r="DF8" s="59">
        <v>108.5</v>
      </c>
      <c r="DG8" s="59">
        <v>136.19999999999999</v>
      </c>
      <c r="DH8" s="59">
        <v>104.8</v>
      </c>
      <c r="DI8" s="59">
        <v>80.7</v>
      </c>
      <c r="DJ8" s="56">
        <v>79</v>
      </c>
      <c r="DK8" s="59">
        <v>160.9</v>
      </c>
      <c r="DL8" s="59">
        <v>144.30000000000001</v>
      </c>
      <c r="DM8" s="59">
        <v>163.5</v>
      </c>
      <c r="DN8" s="59">
        <v>162.6</v>
      </c>
      <c r="DO8" s="59">
        <v>173.1</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2025-01-30T00:28:16Z</cp:lastPrinted>
  <dcterms:created xsi:type="dcterms:W3CDTF">2024-12-19T01:02:54Z</dcterms:created>
  <dcterms:modified xsi:type="dcterms:W3CDTF">2025-02-10T02:23:09Z</dcterms:modified>
  <cp:category/>
</cp:coreProperties>
</file>