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20" windowWidth="19320" windowHeight="12120" tabRatio="925" activeTab="0"/>
  </bookViews>
  <sheets>
    <sheet name="千葉市１" sheetId="1" r:id="rId1"/>
    <sheet name="千葉市２" sheetId="2" r:id="rId2"/>
    <sheet name="銚子市" sheetId="3" r:id="rId3"/>
    <sheet name="市川市" sheetId="4" r:id="rId4"/>
    <sheet name="船橋市" sheetId="5" r:id="rId5"/>
    <sheet name="松戸市１" sheetId="6" r:id="rId6"/>
    <sheet name="松戸市２" sheetId="7" r:id="rId7"/>
    <sheet name="旭市" sheetId="8" r:id="rId8"/>
    <sheet name="柏市" sheetId="9" r:id="rId9"/>
    <sheet name="鴨川市" sheetId="10" r:id="rId10"/>
    <sheet name="南房総市" sheetId="11" r:id="rId11"/>
    <sheet name="匝瑳市" sheetId="12" r:id="rId12"/>
    <sheet name="山武市" sheetId="13" r:id="rId13"/>
    <sheet name="大網白里市" sheetId="14" r:id="rId14"/>
    <sheet name="多古町" sheetId="15" r:id="rId15"/>
    <sheet name="東庄町" sheetId="16" r:id="rId16"/>
    <sheet name="横芝光町" sheetId="17" r:id="rId17"/>
    <sheet name="鋸南町" sheetId="18" r:id="rId18"/>
    <sheet name="香取市東庄町病院組合" sheetId="19" r:id="rId19"/>
    <sheet name="国保国吉病院組合" sheetId="20" r:id="rId20"/>
    <sheet name="君津中央病院企業団１" sheetId="21" r:id="rId21"/>
    <sheet name="君津中央病院企業団２" sheetId="22" r:id="rId22"/>
    <sheet name="長生郡市広域市町村圏組合" sheetId="23" r:id="rId23"/>
  </sheets>
  <externalReferences>
    <externalReference r:id="rId26"/>
    <externalReference r:id="rId27"/>
  </externalReferences>
  <definedNames>
    <definedName name="A201." localSheetId="21">#REF!</definedName>
    <definedName name="A201.">#REF!</definedName>
    <definedName name="B" localSheetId="21">'[1]Ⅰ　給与改定'!#REF!</definedName>
    <definedName name="B">'[1]Ⅰ　給与改定'!#REF!</definedName>
    <definedName name="_xlnm.Print_Area" localSheetId="7">'旭市'!$A$2:$AB$64</definedName>
    <definedName name="_xlnm.Print_Area" localSheetId="16">'横芝光町'!$A$2:$AB$64</definedName>
    <definedName name="_xlnm.Print_Area" localSheetId="9">'鴨川市'!$A$2:$AB$64</definedName>
    <definedName name="_xlnm.Print_Area" localSheetId="17">'鋸南町'!$A$2:$AB$64</definedName>
    <definedName name="_xlnm.Print_Area" localSheetId="20">'君津中央病院企業団１'!$A$2:$AB$64</definedName>
    <definedName name="_xlnm.Print_Area" localSheetId="21">'君津中央病院企業団２'!$A$2:$AB$64</definedName>
    <definedName name="_xlnm.Print_Area" localSheetId="18">'香取市東庄町病院組合'!$A$2:$AB$64</definedName>
    <definedName name="_xlnm.Print_Area" localSheetId="19">'国保国吉病院組合'!$A$2:$AB$64</definedName>
    <definedName name="_xlnm.Print_Area" localSheetId="12">'山武市'!$A$2:$AB$64</definedName>
    <definedName name="_xlnm.Print_Area" localSheetId="3">'市川市'!$A$2:$AB$64</definedName>
    <definedName name="_xlnm.Print_Area" localSheetId="5">'松戸市１'!$A$2:$AB$64</definedName>
    <definedName name="_xlnm.Print_Area" localSheetId="6">'松戸市２'!$A$1:$AB$65</definedName>
    <definedName name="_xlnm.Print_Area" localSheetId="0">'千葉市１'!$A$2:$AB$64</definedName>
    <definedName name="_xlnm.Print_Area" localSheetId="1">'千葉市２'!$A$2:$AB$64</definedName>
    <definedName name="_xlnm.Print_Area" localSheetId="4">'船橋市'!$A$2:$AB$64</definedName>
    <definedName name="_xlnm.Print_Area" localSheetId="11">'匝瑳市'!$A$2:$AB$64</definedName>
    <definedName name="_xlnm.Print_Area" localSheetId="14">'多古町'!$A$2:$AB$64</definedName>
    <definedName name="_xlnm.Print_Area" localSheetId="13">'大網白里市'!$A$2:$AB$64</definedName>
    <definedName name="_xlnm.Print_Area" localSheetId="2">'銚子市'!$A$2:$AB$64</definedName>
    <definedName name="_xlnm.Print_Area" localSheetId="22">'長生郡市広域市町村圏組合'!$A$2:$AB$64</definedName>
    <definedName name="_xlnm.Print_Area" localSheetId="15">'東庄町'!$A$2:$AB$64</definedName>
    <definedName name="_xlnm.Print_Area" localSheetId="10">'南房総市'!$A$2:$AB$64</definedName>
    <definedName name="_xlnm.Print_Area" localSheetId="8">'柏市'!$A$2:$AB$64</definedName>
    <definedName name="X01Y19_09">'[2]09(001)'!$Q$41</definedName>
    <definedName name="X01Y20_09">'[2]09(001)'!$Q$42</definedName>
    <definedName name="X01Y21_09">'[2]09(001)'!$Q$43</definedName>
    <definedName name="X01Y22_09">'[2]09(001)'!$Q$44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<sst xmlns="http://schemas.openxmlformats.org/spreadsheetml/2006/main" count="6437" uniqueCount="489">
  <si>
    <t>病  院  事  業  の  経  営  状  況  （ 法 適 ）</t>
  </si>
  <si>
    <t>（団体名）千葉市　　　　   　　　　　　　　　　　　　　　</t>
  </si>
  <si>
    <t>（金額：千円）</t>
  </si>
  <si>
    <t xml:space="preserve">  事業開始年月日</t>
  </si>
  <si>
    <t>項目</t>
  </si>
  <si>
    <t>年度</t>
  </si>
  <si>
    <t>平成22年度</t>
  </si>
  <si>
    <t>平成23年度</t>
  </si>
  <si>
    <t>平成24年度</t>
  </si>
  <si>
    <t xml:space="preserve">  法適用年月日</t>
  </si>
  <si>
    <t>（看護配置</t>
  </si>
  <si>
    <t>：</t>
  </si>
  <si>
    <t>）</t>
  </si>
  <si>
    <t>収 益 的 収 支</t>
  </si>
  <si>
    <t xml:space="preserve">  総 収 益 (B+E)</t>
  </si>
  <si>
    <t>A</t>
  </si>
  <si>
    <t xml:space="preserve">  病 院 名</t>
  </si>
  <si>
    <t>千葉市立海浜病院</t>
  </si>
  <si>
    <t>う ち</t>
  </si>
  <si>
    <t xml:space="preserve">  経常収益 (C+D)</t>
  </si>
  <si>
    <t>B</t>
  </si>
  <si>
    <t xml:space="preserve">  診療科目</t>
  </si>
  <si>
    <t>内、神経内、呼吸器内、消化器内、循環器内、小児、小児（新生児）、外、消化器外、整形外、心臓血管外、産、婦人、眼、耳鼻いんこう、ﾘﾊﾋﾞﾘﾃｰｼｮﾝ、放射線、麻酔</t>
  </si>
  <si>
    <t xml:space="preserve">  医業収益</t>
  </si>
  <si>
    <t>C</t>
  </si>
  <si>
    <t>うち</t>
  </si>
  <si>
    <t xml:space="preserve">  入院収益</t>
  </si>
  <si>
    <t>施  設</t>
  </si>
  <si>
    <t xml:space="preserve">  年度末許可(稼動) 病床数</t>
  </si>
  <si>
    <t>（床）</t>
  </si>
  <si>
    <t>（</t>
  </si>
  <si>
    <t xml:space="preserve">  外来収益</t>
  </si>
  <si>
    <t>内訳</t>
  </si>
  <si>
    <t xml:space="preserve">  一般病床</t>
  </si>
  <si>
    <t xml:space="preserve">  他会計負担金</t>
  </si>
  <si>
    <t>　療養病床</t>
  </si>
  <si>
    <t xml:space="preserve">  医業外収益</t>
  </si>
  <si>
    <t>D</t>
  </si>
  <si>
    <t xml:space="preserve">  結核病床</t>
  </si>
  <si>
    <t xml:space="preserve">  他会計繰入金</t>
  </si>
  <si>
    <t xml:space="preserve">  精神病床</t>
  </si>
  <si>
    <t xml:space="preserve">  特別利益</t>
  </si>
  <si>
    <t>E</t>
  </si>
  <si>
    <t xml:space="preserve">  感染病床</t>
  </si>
  <si>
    <t>　　　　</t>
  </si>
  <si>
    <t xml:space="preserve">  総 費 用 (G+J)</t>
  </si>
  <si>
    <t>F</t>
  </si>
  <si>
    <t xml:space="preserve">  室料差額病床数</t>
  </si>
  <si>
    <t xml:space="preserve">  経常費用 (H+I)</t>
  </si>
  <si>
    <t>G</t>
  </si>
  <si>
    <t xml:space="preserve">  救急告示病床数</t>
  </si>
  <si>
    <t xml:space="preserve">  医業費用</t>
  </si>
  <si>
    <t>H</t>
  </si>
  <si>
    <t xml:space="preserve">  病院施設延面積</t>
  </si>
  <si>
    <t>（m2）</t>
  </si>
  <si>
    <t xml:space="preserve">  職員給与費</t>
  </si>
  <si>
    <t xml:space="preserve">  高・準看養成所　現員（定数）</t>
  </si>
  <si>
    <t>（人）</t>
  </si>
  <si>
    <t>（　　　）</t>
  </si>
  <si>
    <t xml:space="preserve">  材料費</t>
  </si>
  <si>
    <t>職員数</t>
  </si>
  <si>
    <r>
      <t xml:space="preserve">  年度末全職員数</t>
    </r>
    <r>
      <rPr>
        <sz val="11"/>
        <rFont val="ＭＳ Ｐゴシック"/>
        <family val="3"/>
      </rPr>
      <t>（100床当り職員数）</t>
    </r>
  </si>
  <si>
    <t>(人）</t>
  </si>
  <si>
    <t xml:space="preserve">  減価償却費</t>
  </si>
  <si>
    <t>う
ち</t>
  </si>
  <si>
    <t xml:space="preserve">  医師</t>
  </si>
  <si>
    <t xml:space="preserve">  医業外費用</t>
  </si>
  <si>
    <t>I</t>
  </si>
  <si>
    <t xml:space="preserve">  看護部門</t>
  </si>
  <si>
    <t xml:space="preserve">  支払利息</t>
  </si>
  <si>
    <t xml:space="preserve">  事務部門</t>
  </si>
  <si>
    <t xml:space="preserve">  特別損失</t>
  </si>
  <si>
    <t>J</t>
  </si>
  <si>
    <t>経営分析</t>
  </si>
  <si>
    <t xml:space="preserve">  病床利用率</t>
  </si>
  <si>
    <t>（％）</t>
  </si>
  <si>
    <t xml:space="preserve">  経常利益(経常損失) (B-G)</t>
  </si>
  <si>
    <t xml:space="preserve">  稼動病床利用率</t>
  </si>
  <si>
    <t xml:space="preserve">  純 利 益(純損失) (A-F)</t>
  </si>
  <si>
    <t xml:space="preserve">       〃     （除感染病床）</t>
  </si>
  <si>
    <t>資本的収支</t>
  </si>
  <si>
    <t xml:space="preserve">  資本的収入</t>
  </si>
  <si>
    <t>K</t>
  </si>
  <si>
    <t xml:space="preserve">  平均在院日数</t>
  </si>
  <si>
    <t>（日）</t>
  </si>
  <si>
    <t xml:space="preserve">  企 業 債</t>
  </si>
  <si>
    <t>　一日平均患者数</t>
  </si>
  <si>
    <t>入院</t>
  </si>
  <si>
    <t xml:space="preserve">  他会計繰入金</t>
  </si>
  <si>
    <t>外来</t>
  </si>
  <si>
    <t xml:space="preserve">  資本的支出</t>
  </si>
  <si>
    <t>L</t>
  </si>
  <si>
    <t xml:space="preserve">  年延患者数</t>
  </si>
  <si>
    <t xml:space="preserve">  建設改良費</t>
  </si>
  <si>
    <t xml:space="preserve">  企業債償還元金</t>
  </si>
  <si>
    <t xml:space="preserve">  外来入院患者比率</t>
  </si>
  <si>
    <t xml:space="preserve">  収支差引 (K-L)</t>
  </si>
  <si>
    <t>M</t>
  </si>
  <si>
    <t xml:space="preserve">  職員一人当り診療収入</t>
  </si>
  <si>
    <t>（千円）</t>
  </si>
  <si>
    <t xml:space="preserve">  補填財源</t>
  </si>
  <si>
    <t>N</t>
  </si>
  <si>
    <t xml:space="preserve">  医師一人一日当り</t>
  </si>
  <si>
    <t xml:space="preserve">  補填財源不足額 （M+N）</t>
  </si>
  <si>
    <t>　患者数</t>
  </si>
  <si>
    <t xml:space="preserve">  余裕資金又は不良債務(△)</t>
  </si>
  <si>
    <t xml:space="preserve">  医師一人一日当り診療収入</t>
  </si>
  <si>
    <t xml:space="preserve">  当年度繰入金合計</t>
  </si>
  <si>
    <t xml:space="preserve">  薬品使用効率</t>
  </si>
  <si>
    <t xml:space="preserve">  基準内繰入金</t>
  </si>
  <si>
    <t xml:space="preserve">  患者一人一日当り</t>
  </si>
  <si>
    <t xml:space="preserve">  支出決算規模</t>
  </si>
  <si>
    <t>　診療収入</t>
  </si>
  <si>
    <t>(円）</t>
  </si>
  <si>
    <t>貸 借 対 照 表</t>
  </si>
  <si>
    <t>資  産</t>
  </si>
  <si>
    <t xml:space="preserve">  固定資産</t>
  </si>
  <si>
    <t>　</t>
  </si>
  <si>
    <t xml:space="preserve"> 総収益（除繰入金）</t>
  </si>
  <si>
    <t xml:space="preserve">  償却資産</t>
  </si>
  <si>
    <t xml:space="preserve"> 薬品収入</t>
  </si>
  <si>
    <t xml:space="preserve">  減価償却引当金(△)</t>
  </si>
  <si>
    <t>　総患者一人一日</t>
  </si>
  <si>
    <t xml:space="preserve"> 総費用</t>
  </si>
  <si>
    <t xml:space="preserve">  流動資産</t>
  </si>
  <si>
    <t>　当り収益費用</t>
  </si>
  <si>
    <t xml:space="preserve"> 給与費</t>
  </si>
  <si>
    <t xml:space="preserve">  現金・預金</t>
  </si>
  <si>
    <t>　　　(円）</t>
  </si>
  <si>
    <t xml:space="preserve"> 薬品費</t>
  </si>
  <si>
    <t xml:space="preserve">  未 収 金</t>
  </si>
  <si>
    <t xml:space="preserve"> 純利益</t>
  </si>
  <si>
    <t xml:space="preserve">  貯 蔵 品</t>
  </si>
  <si>
    <t>　入院患者一人一日当り給食材料費</t>
  </si>
  <si>
    <t>（円）</t>
  </si>
  <si>
    <t xml:space="preserve">  繰延勘定</t>
  </si>
  <si>
    <t>　稼動病床一床一日</t>
  </si>
  <si>
    <t xml:space="preserve"> 医業収益</t>
  </si>
  <si>
    <t xml:space="preserve">  資産合計</t>
  </si>
  <si>
    <t>　当り収益費用（円）</t>
  </si>
  <si>
    <t xml:space="preserve"> 医業費用</t>
  </si>
  <si>
    <t>負 債</t>
  </si>
  <si>
    <t xml:space="preserve">  固定負債</t>
  </si>
  <si>
    <t>費用構成比率(%）</t>
  </si>
  <si>
    <t xml:space="preserve">  流動負債</t>
  </si>
  <si>
    <t xml:space="preserve">  支払利息</t>
  </si>
  <si>
    <t xml:space="preserve">  一時借入金</t>
  </si>
  <si>
    <t xml:space="preserve">  未払金・未払費用</t>
  </si>
  <si>
    <t xml:space="preserve">  材料費</t>
  </si>
  <si>
    <t xml:space="preserve">  負債合計</t>
  </si>
  <si>
    <t xml:space="preserve">  その他</t>
  </si>
  <si>
    <t>資  本</t>
  </si>
  <si>
    <t xml:space="preserve">  資 本 金</t>
  </si>
  <si>
    <t>財務分析(%)</t>
  </si>
  <si>
    <t xml:space="preserve">  自己資本構成比率</t>
  </si>
  <si>
    <t xml:space="preserve">  自己資本金</t>
  </si>
  <si>
    <t xml:space="preserve">  流動比率</t>
  </si>
  <si>
    <t xml:space="preserve">  経常収支比率</t>
  </si>
  <si>
    <t xml:space="preserve">  他会計借入金</t>
  </si>
  <si>
    <t xml:space="preserve">  医業収支比率</t>
  </si>
  <si>
    <t xml:space="preserve">  剰 余 金</t>
  </si>
  <si>
    <t xml:space="preserve">  累積欠損金比率</t>
  </si>
  <si>
    <t xml:space="preserve">  資本剰余金</t>
  </si>
  <si>
    <t xml:space="preserve">  不良債務比率</t>
  </si>
  <si>
    <t xml:space="preserve">  積 立 金</t>
  </si>
  <si>
    <t>医業収益に対する比率</t>
  </si>
  <si>
    <t xml:space="preserve">  企業債償還元金</t>
  </si>
  <si>
    <t xml:space="preserve">  当年度未処分利益剰余金</t>
  </si>
  <si>
    <t xml:space="preserve">  企業債利息</t>
  </si>
  <si>
    <t xml:space="preserve">  資本合計</t>
  </si>
  <si>
    <t xml:space="preserve">  企業債元利償還金</t>
  </si>
  <si>
    <t xml:space="preserve">  医療材料費</t>
  </si>
  <si>
    <t>：</t>
  </si>
  <si>
    <t>）</t>
  </si>
  <si>
    <t>A</t>
  </si>
  <si>
    <t>千葉市立青葉病院</t>
  </si>
  <si>
    <t>う ち</t>
  </si>
  <si>
    <t>B</t>
  </si>
  <si>
    <t>内、精神、神経内、呼吸器内、消化器内、循環器内、血液内、感染症内、小児、外、消化器外、整形外、脳神経外、皮膚、泌尿器、産婦人、眼、耳鼻いんこう、ﾘﾊﾋﾞﾘﾃｰｼｮﾝ、放射線、歯、麻酔、病理診断、救急</t>
  </si>
  <si>
    <t>C</t>
  </si>
  <si>
    <t>うち</t>
  </si>
  <si>
    <t>（</t>
  </si>
  <si>
    <t>D</t>
  </si>
  <si>
    <t>E</t>
  </si>
  <si>
    <t>F</t>
  </si>
  <si>
    <t>G</t>
  </si>
  <si>
    <t>H</t>
  </si>
  <si>
    <t>（m2）</t>
  </si>
  <si>
    <t>　　　　</t>
  </si>
  <si>
    <t>（　　　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</si>
  <si>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</si>
  <si>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</si>
  <si>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</si>
  <si>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</si>
  <si>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</si>
  <si>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</si>
  <si>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</si>
  <si>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</si>
  <si>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</si>
  <si>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（団体名）　　銚子市　　　　　   　　　　　　　　　　　　　　　</t>
  </si>
  <si>
    <t>：</t>
  </si>
  <si>
    <t>）</t>
  </si>
  <si>
    <t>A</t>
  </si>
  <si>
    <t>銚子市立病院</t>
  </si>
  <si>
    <t>う ち</t>
  </si>
  <si>
    <t>B</t>
  </si>
  <si>
    <t>内科、外科、整形外科、皮膚科、泌尿器科、眼科
耳鼻咽喉科、麻酔科、放射線科、リハビリテーション科</t>
  </si>
  <si>
    <t>C</t>
  </si>
  <si>
    <t>うち</t>
  </si>
  <si>
    <t>（</t>
  </si>
  <si>
    <t>D</t>
  </si>
  <si>
    <t>E</t>
  </si>
  <si>
    <t>　　　　</t>
  </si>
  <si>
    <t>F</t>
  </si>
  <si>
    <t>G</t>
  </si>
  <si>
    <t>H</t>
  </si>
  <si>
    <t>（m2）</t>
  </si>
  <si>
    <t>（　　　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</si>
  <si>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</si>
  <si>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</si>
  <si>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</si>
  <si>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</si>
  <si>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</si>
  <si>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</si>
  <si>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</si>
  <si>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</si>
  <si>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</si>
  <si>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（団体名）　市川市　　　　　　   　　　　　　　　　　　　　　　</t>
  </si>
  <si>
    <t>：</t>
  </si>
  <si>
    <t>）</t>
  </si>
  <si>
    <t>A</t>
  </si>
  <si>
    <t>市川市リハビリテーション病院</t>
  </si>
  <si>
    <t>う ち</t>
  </si>
  <si>
    <t>B</t>
  </si>
  <si>
    <t xml:space="preserve"> ﾘﾊﾋﾞﾘﾃｰｼｮﾝ ・ 整形 ・ 内 ・ 消化器  ・ 歯</t>
  </si>
  <si>
    <t>C</t>
  </si>
  <si>
    <t>うち</t>
  </si>
  <si>
    <t>（</t>
  </si>
  <si>
    <t>D</t>
  </si>
  <si>
    <t>E</t>
  </si>
  <si>
    <t>　　　　</t>
  </si>
  <si>
    <t>F</t>
  </si>
  <si>
    <t>G</t>
  </si>
  <si>
    <t>H</t>
  </si>
  <si>
    <t>（m2）</t>
  </si>
  <si>
    <t>（　　　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</si>
  <si>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</si>
  <si>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</si>
  <si>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</si>
  <si>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</si>
  <si>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</si>
  <si>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</si>
  <si>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</si>
  <si>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</si>
  <si>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</si>
  <si>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（団体名）　　　船橋市　　　　　　   　　　　　　　　　　</t>
  </si>
  <si>
    <t>船橋市立医療センター</t>
  </si>
  <si>
    <t>内・呼内・消内・循内・代内・緩和ケア内・精神・小・外・整・形成・　脳外・呼外・心外・皮膚・泌・産・眼・耳鼻・リハ・放射・麻酔・歯口外</t>
  </si>
  <si>
    <t>：</t>
  </si>
  <si>
    <t>）</t>
  </si>
  <si>
    <t>A</t>
  </si>
  <si>
    <t>国保松戸市立病院</t>
  </si>
  <si>
    <t>う ち</t>
  </si>
  <si>
    <t>B</t>
  </si>
  <si>
    <t>内､外、小児、産婦人、整外、眼、耳咽、泌尿器、形外、放射線、脳外、皮膚、神内、循環、麻酔、小外、心外、消化、リハビリ、精神、呼吸器外</t>
  </si>
  <si>
    <t>C</t>
  </si>
  <si>
    <t>うち</t>
  </si>
  <si>
    <t>（</t>
  </si>
  <si>
    <t>D</t>
  </si>
  <si>
    <t>E</t>
  </si>
  <si>
    <t>F</t>
  </si>
  <si>
    <t>G</t>
  </si>
  <si>
    <t>H</t>
  </si>
  <si>
    <t>（m2）</t>
  </si>
  <si>
    <t>（　　　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</si>
  <si>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</si>
  <si>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</si>
  <si>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</si>
  <si>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</si>
  <si>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</si>
  <si>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</si>
  <si>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</si>
  <si>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</si>
  <si>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</si>
  <si>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総合病院国保旭中央病院</t>
  </si>
  <si>
    <t>全科</t>
  </si>
  <si>
    <t>（団体名）　柏市　　　　　   　　　　　　　　　　　　　　　</t>
  </si>
  <si>
    <t>柏市立柏病院</t>
  </si>
  <si>
    <t>内，内分泌・代謝内，神経内，呼吸器内，消化器内，肝臓内，循環器内，外，整形外，リハビリテーション，眼，泌尿器，麻酔，放射線，小児,救急医療</t>
  </si>
  <si>
    <t>（</t>
  </si>
  <si>
    <t>）</t>
  </si>
  <si>
    <t>)</t>
  </si>
  <si>
    <t>鴨川市立国保病院</t>
  </si>
  <si>
    <t>内科・整形外科・外科・小児科・歯科</t>
  </si>
  <si>
    <t>：</t>
  </si>
  <si>
    <t>）</t>
  </si>
  <si>
    <t>A</t>
  </si>
  <si>
    <t>南房総市立富山国保病院</t>
  </si>
  <si>
    <t>う ち</t>
  </si>
  <si>
    <t>B</t>
  </si>
  <si>
    <t>内科・外科・呼吸器科・消化器科・　　　　　　　　　　　　整形外科・肛門科・リハビリテーション科</t>
  </si>
  <si>
    <t>C</t>
  </si>
  <si>
    <t>うち</t>
  </si>
  <si>
    <t>（</t>
  </si>
  <si>
    <t>D</t>
  </si>
  <si>
    <t>E</t>
  </si>
  <si>
    <t>F</t>
  </si>
  <si>
    <t>G</t>
  </si>
  <si>
    <t>H</t>
  </si>
  <si>
    <t>（m2）</t>
  </si>
  <si>
    <t>　　　　</t>
  </si>
  <si>
    <t>（　　　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</si>
  <si>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</si>
  <si>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</si>
  <si>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</si>
  <si>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</si>
  <si>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</si>
  <si>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</si>
  <si>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</si>
  <si>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</si>
  <si>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</si>
  <si>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（団体名）　　匝瑳市　　   　　　　　　　　　　　　　　　</t>
  </si>
  <si>
    <t>国保匝瑳市民病院</t>
  </si>
  <si>
    <t>内、外、整形、消化器、リハビリ、眼、耳鼻咽喉、放射線、麻酔、循環器、呼吸器、脳外、皮膚</t>
  </si>
  <si>
    <t xml:space="preserve">  病 院 名　　　　</t>
  </si>
  <si>
    <t>組合立国保成東病院</t>
  </si>
  <si>
    <t>：</t>
  </si>
  <si>
    <t>）</t>
  </si>
  <si>
    <t>A</t>
  </si>
  <si>
    <t>国保大網病院</t>
  </si>
  <si>
    <t>う ち</t>
  </si>
  <si>
    <t>B</t>
  </si>
  <si>
    <t>内科・外科・整形外科・消化器科・眼科・耳鼻咽喉科・皮膚科・リハビリテーション科</t>
  </si>
  <si>
    <t>C</t>
  </si>
  <si>
    <t>うち</t>
  </si>
  <si>
    <t>（</t>
  </si>
  <si>
    <t>D</t>
  </si>
  <si>
    <t>E</t>
  </si>
  <si>
    <t>　　　　</t>
  </si>
  <si>
    <t>F</t>
  </si>
  <si>
    <t>G</t>
  </si>
  <si>
    <t>H</t>
  </si>
  <si>
    <t>（m2）</t>
  </si>
  <si>
    <t>（　　　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</si>
  <si>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</si>
  <si>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</si>
  <si>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</si>
  <si>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</si>
  <si>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</si>
  <si>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</si>
  <si>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</si>
  <si>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</si>
  <si>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</si>
  <si>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：</t>
  </si>
  <si>
    <t>）</t>
  </si>
  <si>
    <t>A</t>
  </si>
  <si>
    <t>国保多古中央病院</t>
  </si>
  <si>
    <t>う ち</t>
  </si>
  <si>
    <t>B</t>
  </si>
  <si>
    <t>内科・外科・小児科・整形外科・放射線科
リハビリテーション科・皮膚泌尿器科</t>
  </si>
  <si>
    <t>C</t>
  </si>
  <si>
    <t>うち</t>
  </si>
  <si>
    <t>（</t>
  </si>
  <si>
    <t>（　　　）</t>
  </si>
  <si>
    <t>D</t>
  </si>
  <si>
    <t>　　　）</t>
  </si>
  <si>
    <t>E</t>
  </si>
  <si>
    <t>　　　　</t>
  </si>
  <si>
    <t>F</t>
  </si>
  <si>
    <t>G</t>
  </si>
  <si>
    <t>H</t>
  </si>
  <si>
    <t>（m2）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</si>
  <si>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</si>
  <si>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</si>
  <si>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</si>
  <si>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</si>
  <si>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</si>
  <si>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</si>
  <si>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</si>
  <si>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</si>
  <si>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</si>
  <si>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国保　東庄病院</t>
  </si>
  <si>
    <t>内科・整形外科・小児科</t>
  </si>
  <si>
    <t>平成22年度</t>
  </si>
  <si>
    <t>平成23年度</t>
  </si>
  <si>
    <t>（看護配置</t>
  </si>
  <si>
    <t>：</t>
  </si>
  <si>
    <t>東陽病院</t>
  </si>
  <si>
    <t>内科，外科，整形外科，婦人科，脳外科，耳鼻科
泌尿器科，皮膚科，眼科，リハビリテーション科</t>
  </si>
  <si>
    <t>　　　　</t>
  </si>
  <si>
    <t>（　　　）</t>
  </si>
  <si>
    <t>昭和４０年　４月　１日</t>
  </si>
  <si>
    <t>鋸南町国民健康保険鋸南病院</t>
  </si>
  <si>
    <t>外科・内科・眼科</t>
  </si>
  <si>
    <t>小見川総合病院</t>
  </si>
  <si>
    <t>内科・外科・産婦人科・眼科・整形外科・耳鼻咽喉科・小児科・皮膚科・泌尿器科・脳神経外科・歯科・放射線科・リハビリテーション科・循環器科</t>
  </si>
  <si>
    <t>「昭和４２年４月１日」</t>
  </si>
  <si>
    <t>いすみ医療センター</t>
  </si>
  <si>
    <t>内・外・整・小・婦・放・耳・皮
眼・歯・消・リハ・泌・脳・神内</t>
  </si>
  <si>
    <t>（団体名）長生郡市広域市町村圏組合　　　　　　   　　　　　　　　　　　　　　　</t>
  </si>
  <si>
    <t>公立長生病院</t>
  </si>
  <si>
    <t>内・外・産婦・整・児・皮・眼・リ・消・麻・泌・耳・神・内・放</t>
  </si>
  <si>
    <t>A</t>
  </si>
  <si>
    <t>君津中央病院</t>
  </si>
  <si>
    <t>う ち</t>
  </si>
  <si>
    <t>B</t>
  </si>
  <si>
    <t>全科２４科目</t>
  </si>
  <si>
    <t>C</t>
  </si>
  <si>
    <t>うち</t>
  </si>
  <si>
    <t>D</t>
  </si>
  <si>
    <t>E</t>
  </si>
  <si>
    <t>F</t>
  </si>
  <si>
    <t>G</t>
  </si>
  <si>
    <t>H</t>
  </si>
  <si>
    <t>（m2）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</si>
  <si>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</si>
  <si>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</si>
  <si>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</si>
  <si>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</si>
  <si>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</si>
  <si>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</si>
  <si>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</si>
  <si>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</si>
  <si>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</si>
  <si>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君津中央病院大佐和分院</t>
  </si>
  <si>
    <t>内科、小児科、外科、整形外科、皮膚・ひ尿器科、眼科</t>
  </si>
  <si>
    <t>A</t>
  </si>
  <si>
    <t>松戸市立福祉医療センター東松戸病院</t>
  </si>
  <si>
    <t>う ち</t>
  </si>
  <si>
    <t>B</t>
  </si>
  <si>
    <t>内科・精神科・神経内科・呼吸器科・外科・整形外科・
泌尿器科・婦人科・眼科・耳鼻咽喉科・リハビリ</t>
  </si>
  <si>
    <t>C</t>
  </si>
  <si>
    <t>うち</t>
  </si>
  <si>
    <t>（</t>
  </si>
  <si>
    <t>）</t>
  </si>
  <si>
    <t>D</t>
  </si>
  <si>
    <t>E</t>
  </si>
  <si>
    <t>　　　　</t>
  </si>
  <si>
    <t>F</t>
  </si>
  <si>
    <t>G</t>
  </si>
  <si>
    <t>H</t>
  </si>
  <si>
    <t>（m2）</t>
  </si>
  <si>
    <t>（　　　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</si>
  <si>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</si>
  <si>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</si>
  <si>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</si>
  <si>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</si>
  <si>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</si>
  <si>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</si>
  <si>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</si>
  <si>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</si>
  <si>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</si>
  <si>
    <t>（団体名）　　　松戸市　　　　　　   　　　　　　　　　　</t>
  </si>
  <si>
    <t>（団体名）　　旭市　　　　　   　　　　　　　　　　　　　　　</t>
  </si>
  <si>
    <t>（団体名）　　　　山武市　　　   　　　　　　　　　　　　　　</t>
  </si>
  <si>
    <t>（団体名）　　　多古町  　　　　　　　　　　　　　　　</t>
  </si>
  <si>
    <t>（団体名）　横芝光町   　　　　　　　　　　　　　　　</t>
  </si>
  <si>
    <t>（団体名） 　東庄町　　　　　　　   　　　　　　　　　</t>
  </si>
  <si>
    <t>（団体名）　大網白里市　　　　　　　   　　　　　　</t>
  </si>
  <si>
    <t>（団体名）　　　南房総市   　　　　　　　　　　　　　</t>
  </si>
  <si>
    <t>（団体名）　鴨川市　　　   　　　　　　　　　　　　　</t>
  </si>
  <si>
    <t>（団体名）　鋸南町　　　　　　　　　　　　　　　　　</t>
  </si>
  <si>
    <t>（団体名）　香取市東庄町病院組合　　　　　　　</t>
  </si>
  <si>
    <t>（団体名）　　国保国吉病院組合　　　　　　　　　</t>
  </si>
  <si>
    <t>（団体名）　君津中央病院企業団　　　　　　　　</t>
  </si>
  <si>
    <t>A</t>
  </si>
  <si>
    <t>う ち</t>
  </si>
  <si>
    <t>B</t>
  </si>
  <si>
    <t>C</t>
  </si>
  <si>
    <t>うち</t>
  </si>
  <si>
    <t>（</t>
  </si>
  <si>
    <t>）</t>
  </si>
  <si>
    <t>D</t>
  </si>
  <si>
    <t>E</t>
  </si>
  <si>
    <t>　　　　</t>
  </si>
  <si>
    <t>F</t>
  </si>
  <si>
    <t>G</t>
  </si>
  <si>
    <t>H</t>
  </si>
  <si>
    <t>（m2）</t>
  </si>
  <si>
    <t>（　　　）</t>
  </si>
  <si>
    <t>う
ち</t>
  </si>
  <si>
    <t>I</t>
  </si>
  <si>
    <t>J</t>
  </si>
  <si>
    <t>（％）</t>
  </si>
  <si>
    <t>K</t>
  </si>
  <si>
    <t>L</t>
  </si>
  <si>
    <t>M</t>
  </si>
  <si>
    <t>N</t>
  </si>
  <si>
    <t>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</si>
</sst>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gge&quot;年&quot;m&quot;月&quot;d&quot;日&quot;;@"/>
    <numFmt numFmtId="178" formatCode="0_ "/>
    <numFmt numFmtId="179" formatCode="0.0_ "/>
    <numFmt numFmtId="180" formatCode="#,##0.0_);[Red]\(#,##0.0\)"/>
    <numFmt numFmtId="181" formatCode="#,##0;&quot;△ &quot;#,##0"/>
    <numFmt numFmtId="182" formatCode="#,##0.0_ "/>
    <numFmt numFmtId="183" formatCode="0;&quot;△ &quot;0"/>
    <numFmt numFmtId="184" formatCode="#,##0;&quot;▲ &quot;#,##0"/>
    <numFmt numFmtId="185" formatCode="#,##0.0;[Red]\-#,##0.0"/>
    <numFmt numFmtId="186" formatCode="#,##0_);[Red]\(#,##0\)"/>
  </numFmts>
  <fonts count="54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color indexed="10"/>
      <name val="ＭＳ 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964">
    <xf numFmtId="0" fontId="0" fillId="0" borderId="0" xfId="0" applyFont="1" applyAlignment="1">
      <alignment vertical="center"/>
    </xf>
    <xf numFmtId="0" fontId="8" fillId="0" borderId="0" xfId="68" applyFont="1" applyFill="1">
      <alignment/>
      <protection/>
    </xf>
    <xf numFmtId="0" fontId="8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centerContinuous"/>
      <protection/>
    </xf>
    <xf numFmtId="0" fontId="10" fillId="0" borderId="0" xfId="68" applyFont="1" applyFill="1" applyAlignment="1">
      <alignment horizontal="centerContinuous"/>
      <protection/>
    </xf>
    <xf numFmtId="0" fontId="11" fillId="0" borderId="0" xfId="68" applyFont="1" applyFill="1" applyAlignment="1">
      <alignment/>
      <protection/>
    </xf>
    <xf numFmtId="0" fontId="8" fillId="0" borderId="0" xfId="68" applyFont="1" applyFill="1" applyAlignment="1">
      <alignment horizontal="center"/>
      <protection/>
    </xf>
    <xf numFmtId="38" fontId="8" fillId="0" borderId="0" xfId="56" applyFont="1" applyFill="1" applyAlignment="1">
      <alignment vertical="center"/>
    </xf>
    <xf numFmtId="38" fontId="8" fillId="0" borderId="12" xfId="56" applyFont="1" applyFill="1" applyBorder="1" applyAlignment="1">
      <alignment vertical="center"/>
    </xf>
    <xf numFmtId="38" fontId="8" fillId="0" borderId="1" xfId="56" applyFont="1" applyFill="1" applyBorder="1" applyAlignment="1">
      <alignment vertical="center"/>
    </xf>
    <xf numFmtId="38" fontId="8" fillId="0" borderId="13" xfId="56" applyFont="1" applyFill="1" applyBorder="1" applyAlignment="1">
      <alignment horizontal="right" vertical="center" shrinkToFit="1"/>
    </xf>
    <xf numFmtId="38" fontId="8" fillId="0" borderId="0" xfId="56" applyFont="1" applyFill="1" applyBorder="1" applyAlignment="1">
      <alignment horizontal="center" vertical="center" shrinkToFit="1"/>
    </xf>
    <xf numFmtId="38" fontId="8" fillId="0" borderId="12" xfId="56" applyFont="1" applyFill="1" applyBorder="1" applyAlignment="1">
      <alignment/>
    </xf>
    <xf numFmtId="38" fontId="8" fillId="0" borderId="13" xfId="56" applyFont="1" applyFill="1" applyBorder="1" applyAlignment="1">
      <alignment horizontal="right" vertical="top"/>
    </xf>
    <xf numFmtId="38" fontId="8" fillId="0" borderId="1" xfId="56" applyFont="1" applyFill="1" applyBorder="1" applyAlignment="1">
      <alignment horizontal="center" vertical="center"/>
    </xf>
    <xf numFmtId="38" fontId="8" fillId="0" borderId="14" xfId="56" applyFont="1" applyFill="1" applyBorder="1" applyAlignment="1">
      <alignment horizontal="center" vertical="center"/>
    </xf>
    <xf numFmtId="38" fontId="8" fillId="0" borderId="13" xfId="56" applyFont="1" applyFill="1" applyBorder="1" applyAlignment="1">
      <alignment horizontal="center" vertical="center"/>
    </xf>
    <xf numFmtId="178" fontId="8" fillId="0" borderId="1" xfId="47" applyNumberFormat="1" applyFont="1" applyFill="1" applyBorder="1" applyAlignment="1" applyProtection="1">
      <alignment horizontal="center" vertical="center"/>
      <protection locked="0"/>
    </xf>
    <xf numFmtId="38" fontId="8" fillId="0" borderId="1" xfId="56" applyFont="1" applyFill="1" applyBorder="1" applyAlignment="1" applyProtection="1">
      <alignment horizontal="center" vertical="center"/>
      <protection/>
    </xf>
    <xf numFmtId="38" fontId="8" fillId="0" borderId="1" xfId="56" applyFont="1" applyFill="1" applyBorder="1" applyAlignment="1" applyProtection="1">
      <alignment horizontal="center" vertical="center"/>
      <protection locked="0"/>
    </xf>
    <xf numFmtId="38" fontId="8" fillId="0" borderId="13" xfId="56" applyFont="1" applyFill="1" applyBorder="1" applyAlignment="1" applyProtection="1">
      <alignment horizontal="left" vertical="center" shrinkToFit="1"/>
      <protection/>
    </xf>
    <xf numFmtId="38" fontId="8" fillId="0" borderId="15" xfId="56" applyFont="1" applyFill="1" applyBorder="1" applyAlignment="1">
      <alignment horizontal="left" vertical="center" shrinkToFit="1"/>
    </xf>
    <xf numFmtId="38" fontId="8" fillId="0" borderId="16" xfId="56" applyFont="1" applyFill="1" applyBorder="1" applyAlignment="1">
      <alignment vertical="center"/>
    </xf>
    <xf numFmtId="38" fontId="8" fillId="0" borderId="17" xfId="56" applyFont="1" applyFill="1" applyBorder="1" applyAlignment="1">
      <alignment vertical="center" shrinkToFit="1"/>
    </xf>
    <xf numFmtId="38" fontId="8" fillId="0" borderId="18" xfId="56" applyFont="1" applyFill="1" applyBorder="1" applyAlignment="1">
      <alignment vertical="center" shrinkToFit="1"/>
    </xf>
    <xf numFmtId="38" fontId="8" fillId="0" borderId="19" xfId="56" applyFont="1" applyFill="1" applyBorder="1" applyAlignment="1">
      <alignment horizontal="center" vertical="center"/>
    </xf>
    <xf numFmtId="38" fontId="8" fillId="0" borderId="16" xfId="56" applyFont="1" applyFill="1" applyBorder="1" applyAlignment="1" applyProtection="1">
      <alignment vertical="center"/>
      <protection locked="0"/>
    </xf>
    <xf numFmtId="38" fontId="8" fillId="0" borderId="17" xfId="56" applyFont="1" applyFill="1" applyBorder="1" applyAlignment="1" applyProtection="1">
      <alignment vertical="center"/>
      <protection locked="0"/>
    </xf>
    <xf numFmtId="38" fontId="8" fillId="0" borderId="20" xfId="56" applyFont="1" applyFill="1" applyBorder="1" applyAlignment="1" applyProtection="1">
      <alignment vertical="center"/>
      <protection locked="0"/>
    </xf>
    <xf numFmtId="38" fontId="8" fillId="0" borderId="13" xfId="56" applyFont="1" applyFill="1" applyBorder="1" applyAlignment="1">
      <alignment vertical="center"/>
    </xf>
    <xf numFmtId="38" fontId="8" fillId="0" borderId="15" xfId="56" applyFont="1" applyFill="1" applyBorder="1" applyAlignment="1">
      <alignment horizontal="center" vertical="center"/>
    </xf>
    <xf numFmtId="38" fontId="8" fillId="0" borderId="21" xfId="56" applyFont="1" applyFill="1" applyBorder="1" applyAlignment="1">
      <alignment vertical="center"/>
    </xf>
    <xf numFmtId="38" fontId="8" fillId="0" borderId="22" xfId="56" applyFont="1" applyFill="1" applyBorder="1" applyAlignment="1">
      <alignment vertical="center"/>
    </xf>
    <xf numFmtId="38" fontId="8" fillId="0" borderId="23" xfId="56" applyFont="1" applyFill="1" applyBorder="1" applyAlignment="1">
      <alignment horizontal="center" vertical="center"/>
    </xf>
    <xf numFmtId="38" fontId="8" fillId="0" borderId="24" xfId="56" applyFont="1" applyFill="1" applyBorder="1" applyAlignment="1" applyProtection="1">
      <alignment vertical="center"/>
      <protection locked="0"/>
    </xf>
    <xf numFmtId="38" fontId="8" fillId="0" borderId="21" xfId="56" applyFont="1" applyFill="1" applyBorder="1" applyAlignment="1" applyProtection="1">
      <alignment vertical="center"/>
      <protection locked="0"/>
    </xf>
    <xf numFmtId="38" fontId="8" fillId="0" borderId="25" xfId="56" applyFont="1" applyFill="1" applyBorder="1" applyAlignment="1" applyProtection="1">
      <alignment vertical="center"/>
      <protection locked="0"/>
    </xf>
    <xf numFmtId="0" fontId="8" fillId="0" borderId="12" xfId="68" applyFont="1" applyFill="1" applyBorder="1" applyAlignment="1">
      <alignment vertical="center"/>
      <protection/>
    </xf>
    <xf numFmtId="0" fontId="8" fillId="0" borderId="1" xfId="68" applyFont="1" applyFill="1" applyBorder="1" applyAlignment="1">
      <alignment vertical="center"/>
      <protection/>
    </xf>
    <xf numFmtId="0" fontId="8" fillId="0" borderId="13" xfId="68" applyFont="1" applyFill="1" applyBorder="1" applyAlignment="1">
      <alignment horizontal="right" vertical="center" shrinkToFit="1"/>
      <protection/>
    </xf>
    <xf numFmtId="0" fontId="8" fillId="0" borderId="15" xfId="68" applyFont="1" applyFill="1" applyBorder="1" applyAlignment="1">
      <alignment horizontal="center" vertical="center" shrinkToFit="1"/>
      <protection/>
    </xf>
    <xf numFmtId="0" fontId="8" fillId="0" borderId="21" xfId="68" applyFont="1" applyFill="1" applyBorder="1" applyAlignment="1">
      <alignment vertical="center"/>
      <protection/>
    </xf>
    <xf numFmtId="0" fontId="8" fillId="0" borderId="22" xfId="68" applyFont="1" applyFill="1" applyBorder="1" applyAlignment="1">
      <alignment vertical="center"/>
      <protection/>
    </xf>
    <xf numFmtId="0" fontId="8" fillId="0" borderId="23" xfId="68" applyFont="1" applyFill="1" applyBorder="1" applyAlignment="1">
      <alignment horizontal="center" vertical="center"/>
      <protection/>
    </xf>
    <xf numFmtId="0" fontId="8" fillId="0" borderId="0" xfId="68" applyFont="1" applyFill="1" applyAlignment="1">
      <alignment vertical="center"/>
      <protection/>
    </xf>
    <xf numFmtId="0" fontId="8" fillId="0" borderId="26" xfId="68" applyFont="1" applyFill="1" applyBorder="1" applyAlignment="1">
      <alignment vertical="center"/>
      <protection/>
    </xf>
    <xf numFmtId="0" fontId="8" fillId="0" borderId="27" xfId="68" applyFont="1" applyFill="1" applyBorder="1" applyAlignment="1">
      <alignment vertical="center"/>
      <protection/>
    </xf>
    <xf numFmtId="0" fontId="8" fillId="0" borderId="23" xfId="68" applyFont="1" applyFill="1" applyBorder="1" applyAlignment="1">
      <alignment horizontal="right" vertical="center"/>
      <protection/>
    </xf>
    <xf numFmtId="0" fontId="8" fillId="0" borderId="27" xfId="68" applyFont="1" applyFill="1" applyBorder="1" applyAlignment="1" applyProtection="1">
      <alignment horizontal="center" vertical="center"/>
      <protection locked="0"/>
    </xf>
    <xf numFmtId="0" fontId="8" fillId="0" borderId="27" xfId="68" applyFont="1" applyFill="1" applyBorder="1" applyAlignment="1">
      <alignment horizontal="center" vertical="center"/>
      <protection/>
    </xf>
    <xf numFmtId="38" fontId="8" fillId="0" borderId="27" xfId="56" applyFont="1" applyFill="1" applyBorder="1" applyAlignment="1" applyProtection="1">
      <alignment horizontal="center" vertical="center"/>
      <protection locked="0"/>
    </xf>
    <xf numFmtId="38" fontId="8" fillId="0" borderId="16" xfId="56" applyFont="1" applyFill="1" applyBorder="1" applyAlignment="1">
      <alignment horizontal="center" vertical="center"/>
    </xf>
    <xf numFmtId="38" fontId="8" fillId="0" borderId="18" xfId="56" applyFont="1" applyFill="1" applyBorder="1" applyAlignment="1" applyProtection="1">
      <alignment horizontal="center" vertical="center"/>
      <protection locked="0"/>
    </xf>
    <xf numFmtId="38" fontId="8" fillId="0" borderId="27" xfId="56" applyFont="1" applyFill="1" applyBorder="1" applyAlignment="1">
      <alignment horizontal="center" vertical="center"/>
    </xf>
    <xf numFmtId="38" fontId="8" fillId="0" borderId="0" xfId="56" applyFont="1" applyFill="1" applyBorder="1" applyAlignment="1">
      <alignment horizontal="right" vertical="center"/>
    </xf>
    <xf numFmtId="0" fontId="8" fillId="0" borderId="28" xfId="68" applyFont="1" applyFill="1" applyBorder="1" applyAlignment="1">
      <alignment vertical="center"/>
      <protection/>
    </xf>
    <xf numFmtId="0" fontId="8" fillId="0" borderId="29" xfId="68" applyFont="1" applyFill="1" applyBorder="1" applyAlignment="1">
      <alignment vertical="center"/>
      <protection/>
    </xf>
    <xf numFmtId="0" fontId="8" fillId="0" borderId="30" xfId="68" applyFont="1" applyFill="1" applyBorder="1" applyAlignment="1">
      <alignment horizontal="right" vertical="center"/>
      <protection/>
    </xf>
    <xf numFmtId="0" fontId="8" fillId="0" borderId="2" xfId="68" applyFont="1" applyFill="1" applyBorder="1" applyAlignment="1" applyProtection="1">
      <alignment horizontal="center" vertical="center"/>
      <protection locked="0"/>
    </xf>
    <xf numFmtId="0" fontId="8" fillId="0" borderId="2" xfId="68" applyFont="1" applyFill="1" applyBorder="1" applyAlignment="1">
      <alignment horizontal="center" vertical="center"/>
      <protection/>
    </xf>
    <xf numFmtId="38" fontId="8" fillId="0" borderId="2" xfId="56" applyFont="1" applyFill="1" applyBorder="1" applyAlignment="1" applyProtection="1">
      <alignment horizontal="center" vertical="center"/>
      <protection locked="0"/>
    </xf>
    <xf numFmtId="38" fontId="8" fillId="0" borderId="24" xfId="56" applyFont="1" applyFill="1" applyBorder="1" applyAlignment="1">
      <alignment horizontal="center" vertical="center"/>
    </xf>
    <xf numFmtId="38" fontId="8" fillId="0" borderId="22" xfId="56" applyFont="1" applyFill="1" applyBorder="1" applyAlignment="1" applyProtection="1">
      <alignment horizontal="center" vertical="center"/>
      <protection locked="0"/>
    </xf>
    <xf numFmtId="38" fontId="8" fillId="0" borderId="2" xfId="56" applyFont="1" applyFill="1" applyBorder="1" applyAlignment="1">
      <alignment horizontal="center" vertical="center"/>
    </xf>
    <xf numFmtId="38" fontId="8" fillId="0" borderId="31" xfId="56" applyFont="1" applyFill="1" applyBorder="1" applyAlignment="1">
      <alignment horizontal="center" vertical="center"/>
    </xf>
    <xf numFmtId="0" fontId="8" fillId="0" borderId="2" xfId="68" applyFont="1" applyFill="1" applyBorder="1" applyAlignment="1">
      <alignment vertical="center"/>
      <protection/>
    </xf>
    <xf numFmtId="0" fontId="8" fillId="0" borderId="21" xfId="68" applyFont="1" applyFill="1" applyBorder="1" applyAlignment="1">
      <alignment vertical="center" shrinkToFit="1"/>
      <protection/>
    </xf>
    <xf numFmtId="0" fontId="8" fillId="0" borderId="22" xfId="68" applyFont="1" applyFill="1" applyBorder="1" applyAlignment="1">
      <alignment vertical="center" shrinkToFit="1"/>
      <protection/>
    </xf>
    <xf numFmtId="0" fontId="8" fillId="0" borderId="32" xfId="68" applyFont="1" applyFill="1" applyBorder="1" applyAlignment="1" applyProtection="1">
      <alignment horizontal="center" vertical="center"/>
      <protection locked="0"/>
    </xf>
    <xf numFmtId="0" fontId="8" fillId="0" borderId="24" xfId="68" applyFont="1" applyFill="1" applyBorder="1" applyAlignment="1">
      <alignment vertical="center"/>
      <protection/>
    </xf>
    <xf numFmtId="0" fontId="8" fillId="0" borderId="32" xfId="68" applyFont="1" applyFill="1" applyBorder="1" applyAlignment="1">
      <alignment vertical="center"/>
      <protection/>
    </xf>
    <xf numFmtId="0" fontId="8" fillId="0" borderId="15" xfId="68" applyFont="1" applyFill="1" applyBorder="1" applyAlignment="1">
      <alignment horizontal="right" vertical="center"/>
      <protection/>
    </xf>
    <xf numFmtId="38" fontId="8" fillId="0" borderId="15" xfId="56" applyFont="1" applyFill="1" applyBorder="1" applyAlignment="1">
      <alignment horizontal="right" vertical="center"/>
    </xf>
    <xf numFmtId="0" fontId="8" fillId="0" borderId="33" xfId="68" applyFont="1" applyFill="1" applyBorder="1" applyAlignment="1">
      <alignment vertical="center"/>
      <protection/>
    </xf>
    <xf numFmtId="0" fontId="8" fillId="0" borderId="34" xfId="68" applyFont="1" applyFill="1" applyBorder="1" applyAlignment="1">
      <alignment vertical="center"/>
      <protection/>
    </xf>
    <xf numFmtId="0" fontId="8" fillId="0" borderId="35" xfId="68" applyFont="1" applyFill="1" applyBorder="1" applyAlignment="1">
      <alignment horizontal="right" vertical="center"/>
      <protection/>
    </xf>
    <xf numFmtId="38" fontId="8" fillId="0" borderId="36" xfId="56" applyFont="1" applyFill="1" applyBorder="1" applyAlignment="1" applyProtection="1">
      <alignment horizontal="left" vertical="center"/>
      <protection locked="0"/>
    </xf>
    <xf numFmtId="38" fontId="8" fillId="0" borderId="36" xfId="56" applyFont="1" applyFill="1" applyBorder="1" applyAlignment="1">
      <alignment horizontal="left" vertical="center"/>
    </xf>
    <xf numFmtId="0" fontId="8" fillId="0" borderId="36" xfId="68" applyFont="1" applyFill="1" applyBorder="1" applyAlignment="1" applyProtection="1">
      <alignment vertical="center"/>
      <protection locked="0"/>
    </xf>
    <xf numFmtId="38" fontId="8" fillId="0" borderId="37" xfId="56" applyFont="1" applyFill="1" applyBorder="1" applyAlignment="1">
      <alignment horizontal="right" vertical="center"/>
    </xf>
    <xf numFmtId="38" fontId="8" fillId="0" borderId="38" xfId="56" applyFont="1" applyFill="1" applyBorder="1" applyAlignment="1" applyProtection="1">
      <alignment horizontal="left" vertical="center"/>
      <protection locked="0"/>
    </xf>
    <xf numFmtId="38" fontId="8" fillId="0" borderId="39" xfId="56" applyFont="1" applyFill="1" applyBorder="1" applyAlignment="1">
      <alignment horizontal="right" vertical="center"/>
    </xf>
    <xf numFmtId="38" fontId="8" fillId="0" borderId="15" xfId="56" applyFont="1" applyFill="1" applyBorder="1" applyAlignment="1">
      <alignment vertical="center"/>
    </xf>
    <xf numFmtId="0" fontId="16" fillId="0" borderId="26" xfId="68" applyFont="1" applyFill="1" applyBorder="1" applyAlignment="1">
      <alignment vertical="center"/>
      <protection/>
    </xf>
    <xf numFmtId="0" fontId="8" fillId="0" borderId="19" xfId="68" applyFont="1" applyFill="1" applyBorder="1" applyAlignment="1">
      <alignment horizontal="right" vertical="center"/>
      <protection/>
    </xf>
    <xf numFmtId="38" fontId="8" fillId="0" borderId="2" xfId="56" applyFont="1" applyFill="1" applyBorder="1" applyAlignment="1">
      <alignment horizontal="left" vertical="center"/>
    </xf>
    <xf numFmtId="0" fontId="8" fillId="0" borderId="2" xfId="68" applyFont="1" applyFill="1" applyBorder="1" applyAlignment="1" applyProtection="1">
      <alignment horizontal="right" vertical="center"/>
      <protection locked="0"/>
    </xf>
    <xf numFmtId="38" fontId="8" fillId="0" borderId="24" xfId="56" applyFont="1" applyFill="1" applyBorder="1" applyAlignment="1">
      <alignment horizontal="right" vertical="center"/>
    </xf>
    <xf numFmtId="38" fontId="8" fillId="0" borderId="23" xfId="56" applyFont="1" applyFill="1" applyBorder="1" applyAlignment="1">
      <alignment horizontal="right" vertical="center"/>
    </xf>
    <xf numFmtId="179" fontId="8" fillId="0" borderId="2" xfId="68" applyNumberFormat="1" applyFont="1" applyFill="1" applyBorder="1" applyAlignment="1" applyProtection="1">
      <alignment horizontal="right" vertical="center"/>
      <protection locked="0"/>
    </xf>
    <xf numFmtId="0" fontId="8" fillId="0" borderId="38" xfId="68" applyFont="1" applyFill="1" applyBorder="1" applyAlignment="1">
      <alignment vertical="center"/>
      <protection/>
    </xf>
    <xf numFmtId="0" fontId="8" fillId="0" borderId="36" xfId="68" applyFont="1" applyFill="1" applyBorder="1" applyAlignment="1">
      <alignment vertical="center"/>
      <protection/>
    </xf>
    <xf numFmtId="0" fontId="8" fillId="0" borderId="39" xfId="68" applyFont="1" applyFill="1" applyBorder="1" applyAlignment="1">
      <alignment horizontal="right" vertical="center"/>
      <protection/>
    </xf>
    <xf numFmtId="38" fontId="8" fillId="0" borderId="36" xfId="56" applyFont="1" applyFill="1" applyBorder="1" applyAlignment="1" applyProtection="1">
      <alignment horizontal="center" vertical="center"/>
      <protection locked="0"/>
    </xf>
    <xf numFmtId="179" fontId="8" fillId="0" borderId="36" xfId="68" applyNumberFormat="1" applyFont="1" applyFill="1" applyBorder="1" applyAlignment="1" applyProtection="1">
      <alignment horizontal="right" vertical="center"/>
      <protection locked="0"/>
    </xf>
    <xf numFmtId="38" fontId="8" fillId="0" borderId="38" xfId="56" applyFont="1" applyFill="1" applyBorder="1" applyAlignment="1" applyProtection="1">
      <alignment horizontal="center" vertical="center"/>
      <protection locked="0"/>
    </xf>
    <xf numFmtId="181" fontId="8" fillId="0" borderId="24" xfId="56" applyNumberFormat="1" applyFont="1" applyFill="1" applyBorder="1" applyAlignment="1" applyProtection="1">
      <alignment vertical="center"/>
      <protection locked="0"/>
    </xf>
    <xf numFmtId="181" fontId="8" fillId="0" borderId="21" xfId="56" applyNumberFormat="1" applyFont="1" applyFill="1" applyBorder="1" applyAlignment="1" applyProtection="1">
      <alignment vertical="center"/>
      <protection locked="0"/>
    </xf>
    <xf numFmtId="181" fontId="8" fillId="0" borderId="25" xfId="56" applyNumberFormat="1" applyFont="1" applyFill="1" applyBorder="1" applyAlignment="1" applyProtection="1">
      <alignment vertical="center"/>
      <protection locked="0"/>
    </xf>
    <xf numFmtId="0" fontId="8" fillId="0" borderId="37" xfId="68" applyFont="1" applyFill="1" applyBorder="1" applyAlignment="1">
      <alignment vertical="center"/>
      <protection/>
    </xf>
    <xf numFmtId="0" fontId="8" fillId="0" borderId="40" xfId="68" applyFont="1" applyFill="1" applyBorder="1" applyAlignment="1">
      <alignment vertical="center"/>
      <protection/>
    </xf>
    <xf numFmtId="0" fontId="8" fillId="0" borderId="39" xfId="68" applyFont="1" applyFill="1" applyBorder="1" applyAlignment="1">
      <alignment horizontal="center" vertical="center"/>
      <protection/>
    </xf>
    <xf numFmtId="181" fontId="8" fillId="0" borderId="40" xfId="56" applyNumberFormat="1" applyFont="1" applyFill="1" applyBorder="1" applyAlignment="1" applyProtection="1">
      <alignment vertical="center"/>
      <protection locked="0"/>
    </xf>
    <xf numFmtId="181" fontId="8" fillId="0" borderId="41" xfId="56" applyNumberFormat="1" applyFont="1" applyFill="1" applyBorder="1" applyAlignment="1" applyProtection="1">
      <alignment vertical="center"/>
      <protection locked="0"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22" xfId="68" applyFont="1" applyFill="1" applyBorder="1" applyAlignment="1">
      <alignment horizontal="center" vertical="center"/>
      <protection/>
    </xf>
    <xf numFmtId="0" fontId="8" fillId="0" borderId="31" xfId="68" applyFont="1" applyFill="1" applyBorder="1" applyAlignment="1">
      <alignment horizontal="right" vertical="center"/>
      <protection/>
    </xf>
    <xf numFmtId="0" fontId="8" fillId="0" borderId="42" xfId="68" applyFont="1" applyFill="1" applyBorder="1" applyAlignment="1">
      <alignment vertical="center"/>
      <protection/>
    </xf>
    <xf numFmtId="0" fontId="8" fillId="0" borderId="43" xfId="68" applyFont="1" applyFill="1" applyBorder="1" applyAlignment="1">
      <alignment vertical="center"/>
      <protection/>
    </xf>
    <xf numFmtId="181" fontId="8" fillId="0" borderId="34" xfId="56" applyNumberFormat="1" applyFont="1" applyFill="1" applyBorder="1" applyAlignment="1" applyProtection="1">
      <alignment vertical="center"/>
      <protection locked="0"/>
    </xf>
    <xf numFmtId="181" fontId="8" fillId="0" borderId="44" xfId="56" applyNumberFormat="1" applyFont="1" applyFill="1" applyBorder="1" applyAlignment="1" applyProtection="1">
      <alignment vertical="center"/>
      <protection locked="0"/>
    </xf>
    <xf numFmtId="181" fontId="8" fillId="0" borderId="45" xfId="56" applyNumberFormat="1" applyFont="1" applyFill="1" applyBorder="1" applyAlignment="1" applyProtection="1">
      <alignment vertical="center"/>
      <protection locked="0"/>
    </xf>
    <xf numFmtId="0" fontId="8" fillId="0" borderId="46" xfId="68" applyFont="1" applyFill="1" applyBorder="1" applyAlignment="1">
      <alignment vertical="center"/>
      <protection/>
    </xf>
    <xf numFmtId="0" fontId="8" fillId="0" borderId="14" xfId="68" applyFont="1" applyFill="1" applyBorder="1" applyAlignment="1">
      <alignment vertical="center"/>
      <protection/>
    </xf>
    <xf numFmtId="0" fontId="8" fillId="0" borderId="47" xfId="68" applyFont="1" applyFill="1" applyBorder="1" applyAlignment="1">
      <alignment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181" fontId="8" fillId="0" borderId="48" xfId="56" applyNumberFormat="1" applyFont="1" applyFill="1" applyBorder="1" applyAlignment="1" applyProtection="1">
      <alignment vertical="center"/>
      <protection locked="0"/>
    </xf>
    <xf numFmtId="181" fontId="8" fillId="0" borderId="49" xfId="56" applyNumberFormat="1" applyFont="1" applyFill="1" applyBorder="1" applyAlignment="1" applyProtection="1">
      <alignment vertical="center"/>
      <protection locked="0"/>
    </xf>
    <xf numFmtId="0" fontId="8" fillId="0" borderId="0" xfId="68" applyFont="1" applyFill="1" applyBorder="1" applyAlignment="1">
      <alignment horizontal="right" vertical="center"/>
      <protection/>
    </xf>
    <xf numFmtId="0" fontId="8" fillId="0" borderId="50" xfId="68" applyFont="1" applyFill="1" applyBorder="1" applyAlignment="1">
      <alignment vertical="center"/>
      <protection/>
    </xf>
    <xf numFmtId="0" fontId="8" fillId="0" borderId="17" xfId="68" applyFont="1" applyFill="1" applyBorder="1" applyAlignment="1">
      <alignment vertical="center"/>
      <protection/>
    </xf>
    <xf numFmtId="0" fontId="8" fillId="0" borderId="18" xfId="68" applyFont="1" applyFill="1" applyBorder="1" applyAlignment="1">
      <alignment vertical="center"/>
      <protection/>
    </xf>
    <xf numFmtId="0" fontId="8" fillId="0" borderId="29" xfId="68" applyFont="1" applyFill="1" applyBorder="1" applyAlignment="1">
      <alignment horizontal="right" vertical="center"/>
      <protection/>
    </xf>
    <xf numFmtId="0" fontId="8" fillId="0" borderId="51" xfId="68" applyFont="1" applyFill="1" applyBorder="1" applyAlignment="1">
      <alignment horizontal="centerContinuous" vertical="center"/>
      <protection/>
    </xf>
    <xf numFmtId="0" fontId="8" fillId="0" borderId="37" xfId="68" applyFont="1" applyFill="1" applyBorder="1" applyAlignment="1">
      <alignment horizontal="centerContinuous" vertical="center"/>
      <protection/>
    </xf>
    <xf numFmtId="38" fontId="8" fillId="0" borderId="37" xfId="56" applyFont="1" applyFill="1" applyBorder="1" applyAlignment="1" applyProtection="1">
      <alignment vertical="center"/>
      <protection locked="0"/>
    </xf>
    <xf numFmtId="38" fontId="8" fillId="0" borderId="40" xfId="56" applyFont="1" applyFill="1" applyBorder="1" applyAlignment="1" applyProtection="1">
      <alignment vertical="center"/>
      <protection locked="0"/>
    </xf>
    <xf numFmtId="38" fontId="8" fillId="0" borderId="41" xfId="56" applyFont="1" applyFill="1" applyBorder="1" applyAlignment="1" applyProtection="1">
      <alignment vertical="center"/>
      <protection locked="0"/>
    </xf>
    <xf numFmtId="0" fontId="8" fillId="0" borderId="43" xfId="68" applyFont="1" applyFill="1" applyBorder="1" applyAlignment="1">
      <alignment horizontal="right" vertical="center"/>
      <protection/>
    </xf>
    <xf numFmtId="38" fontId="8" fillId="0" borderId="52" xfId="56" applyFont="1" applyFill="1" applyBorder="1" applyAlignment="1" applyProtection="1">
      <alignment vertical="center"/>
      <protection locked="0"/>
    </xf>
    <xf numFmtId="38" fontId="8" fillId="0" borderId="14" xfId="56" applyFont="1" applyFill="1" applyBorder="1" applyAlignment="1" applyProtection="1">
      <alignment vertical="center"/>
      <protection locked="0"/>
    </xf>
    <xf numFmtId="38" fontId="8" fillId="0" borderId="53" xfId="56" applyFont="1" applyFill="1" applyBorder="1" applyAlignment="1" applyProtection="1">
      <alignment vertical="center"/>
      <protection locked="0"/>
    </xf>
    <xf numFmtId="0" fontId="8" fillId="0" borderId="16" xfId="68" applyFont="1" applyFill="1" applyBorder="1" applyAlignment="1">
      <alignment vertical="center"/>
      <protection/>
    </xf>
    <xf numFmtId="0" fontId="8" fillId="0" borderId="43" xfId="68" applyFont="1" applyFill="1" applyBorder="1" applyAlignment="1">
      <alignment horizontal="center" vertical="center" wrapText="1"/>
      <protection/>
    </xf>
    <xf numFmtId="0" fontId="8" fillId="0" borderId="42" xfId="68" applyFont="1" applyFill="1" applyBorder="1" applyAlignment="1">
      <alignment horizontal="center" vertical="center" wrapText="1"/>
      <protection/>
    </xf>
    <xf numFmtId="0" fontId="16" fillId="0" borderId="22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54" xfId="68" applyFont="1" applyFill="1" applyBorder="1" applyAlignment="1">
      <alignment horizontal="center" vertical="center" wrapText="1"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8" fillId="0" borderId="23" xfId="68" applyFont="1" applyFill="1" applyBorder="1" applyAlignment="1">
      <alignment horizontal="center" vertical="center" shrinkToFit="1"/>
      <protection/>
    </xf>
    <xf numFmtId="0" fontId="8" fillId="0" borderId="0" xfId="68" applyFont="1" applyFill="1" applyBorder="1" applyAlignment="1">
      <alignment horizontal="left" vertical="center"/>
      <protection/>
    </xf>
    <xf numFmtId="0" fontId="8" fillId="0" borderId="54" xfId="68" applyFont="1" applyFill="1" applyBorder="1" applyAlignment="1">
      <alignment vertical="center"/>
      <protection/>
    </xf>
    <xf numFmtId="38" fontId="8" fillId="0" borderId="42" xfId="56" applyFont="1" applyFill="1" applyBorder="1" applyAlignment="1" applyProtection="1">
      <alignment vertical="center"/>
      <protection locked="0"/>
    </xf>
    <xf numFmtId="38" fontId="8" fillId="0" borderId="55" xfId="56" applyFont="1" applyFill="1" applyBorder="1" applyAlignment="1" applyProtection="1">
      <alignment vertical="center"/>
      <protection locked="0"/>
    </xf>
    <xf numFmtId="38" fontId="8" fillId="0" borderId="56" xfId="56" applyFont="1" applyFill="1" applyBorder="1" applyAlignment="1" applyProtection="1">
      <alignment vertical="center"/>
      <protection locked="0"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54" xfId="68" applyFont="1" applyFill="1" applyBorder="1" applyAlignment="1">
      <alignment horizontal="right" vertical="center" wrapText="1"/>
      <protection/>
    </xf>
    <xf numFmtId="38" fontId="8" fillId="0" borderId="31" xfId="56" applyFont="1" applyFill="1" applyBorder="1" applyAlignment="1" applyProtection="1">
      <alignment vertical="center"/>
      <protection locked="0"/>
    </xf>
    <xf numFmtId="38" fontId="8" fillId="0" borderId="57" xfId="56" applyFont="1" applyFill="1" applyBorder="1" applyAlignment="1" applyProtection="1">
      <alignment vertical="center"/>
      <protection locked="0"/>
    </xf>
    <xf numFmtId="38" fontId="8" fillId="0" borderId="58" xfId="56" applyFont="1" applyFill="1" applyBorder="1" applyAlignment="1" applyProtection="1">
      <alignment vertical="center"/>
      <protection locked="0"/>
    </xf>
    <xf numFmtId="0" fontId="16" fillId="0" borderId="43" xfId="68" applyFont="1" applyFill="1" applyBorder="1" applyAlignment="1">
      <alignment vertical="center"/>
      <protection/>
    </xf>
    <xf numFmtId="0" fontId="8" fillId="0" borderId="59" xfId="68" applyFont="1" applyFill="1" applyBorder="1" applyAlignment="1">
      <alignment vertical="center"/>
      <protection/>
    </xf>
    <xf numFmtId="0" fontId="8" fillId="0" borderId="55" xfId="68" applyFont="1" applyFill="1" applyBorder="1" applyAlignment="1">
      <alignment vertical="center"/>
      <protection/>
    </xf>
    <xf numFmtId="0" fontId="8" fillId="0" borderId="60" xfId="68" applyFont="1" applyFill="1" applyBorder="1" applyAlignment="1">
      <alignment vertical="center"/>
      <protection/>
    </xf>
    <xf numFmtId="0" fontId="8" fillId="0" borderId="61" xfId="68" applyFont="1" applyFill="1" applyBorder="1" applyAlignment="1">
      <alignment horizontal="center" vertical="center"/>
      <protection/>
    </xf>
    <xf numFmtId="0" fontId="8" fillId="0" borderId="48" xfId="68" applyFont="1" applyFill="1" applyBorder="1" applyAlignment="1">
      <alignment vertical="center"/>
      <protection/>
    </xf>
    <xf numFmtId="0" fontId="8" fillId="0" borderId="61" xfId="68" applyFont="1" applyFill="1" applyBorder="1" applyAlignment="1">
      <alignment horizontal="right" vertical="center"/>
      <protection/>
    </xf>
    <xf numFmtId="0" fontId="8" fillId="0" borderId="62" xfId="68" applyFont="1" applyFill="1" applyBorder="1" applyAlignment="1">
      <alignment vertical="center"/>
      <protection/>
    </xf>
    <xf numFmtId="0" fontId="8" fillId="0" borderId="63" xfId="68" applyFont="1" applyFill="1" applyBorder="1" applyAlignment="1">
      <alignment vertical="center"/>
      <protection/>
    </xf>
    <xf numFmtId="0" fontId="8" fillId="0" borderId="49" xfId="68" applyFont="1" applyFill="1" applyBorder="1" applyAlignment="1">
      <alignment vertical="center"/>
      <protection/>
    </xf>
    <xf numFmtId="0" fontId="8" fillId="0" borderId="44" xfId="68" applyFont="1" applyFill="1" applyBorder="1" applyAlignment="1">
      <alignment vertical="center"/>
      <protection/>
    </xf>
    <xf numFmtId="0" fontId="8" fillId="0" borderId="35" xfId="68" applyFont="1" applyFill="1" applyBorder="1" applyAlignment="1">
      <alignment horizontal="center" vertical="center"/>
      <protection/>
    </xf>
    <xf numFmtId="38" fontId="8" fillId="0" borderId="48" xfId="56" applyFont="1" applyFill="1" applyBorder="1" applyAlignment="1" applyProtection="1">
      <alignment vertical="center"/>
      <protection locked="0"/>
    </xf>
    <xf numFmtId="38" fontId="8" fillId="0" borderId="49" xfId="56" applyFont="1" applyFill="1" applyBorder="1" applyAlignment="1" applyProtection="1">
      <alignment vertical="center"/>
      <protection locked="0"/>
    </xf>
    <xf numFmtId="38" fontId="8" fillId="0" borderId="45" xfId="56" applyFont="1" applyFill="1" applyBorder="1" applyAlignment="1" applyProtection="1">
      <alignment vertical="center"/>
      <protection locked="0"/>
    </xf>
    <xf numFmtId="0" fontId="8" fillId="0" borderId="23" xfId="68" applyFont="1" applyFill="1" applyBorder="1" applyAlignment="1">
      <alignment vertical="center"/>
      <protection/>
    </xf>
    <xf numFmtId="0" fontId="8" fillId="0" borderId="36" xfId="68" applyFont="1" applyFill="1" applyBorder="1" applyAlignment="1">
      <alignment vertical="center" shrinkToFit="1"/>
      <protection/>
    </xf>
    <xf numFmtId="0" fontId="8" fillId="0" borderId="39" xfId="68" applyFont="1" applyFill="1" applyBorder="1" applyAlignment="1">
      <alignment horizontal="center" vertical="center" shrinkToFit="1"/>
      <protection/>
    </xf>
    <xf numFmtId="181" fontId="8" fillId="0" borderId="37" xfId="56" applyNumberFormat="1" applyFont="1" applyFill="1" applyBorder="1" applyAlignment="1" applyProtection="1">
      <alignment vertical="center"/>
      <protection locked="0"/>
    </xf>
    <xf numFmtId="0" fontId="8" fillId="0" borderId="64" xfId="68" applyFont="1" applyFill="1" applyBorder="1" applyAlignment="1">
      <alignment vertical="center"/>
      <protection/>
    </xf>
    <xf numFmtId="0" fontId="8" fillId="0" borderId="36" xfId="68" applyFont="1" applyFill="1" applyBorder="1">
      <alignment/>
      <protection/>
    </xf>
    <xf numFmtId="0" fontId="8" fillId="0" borderId="39" xfId="68" applyFont="1" applyFill="1" applyBorder="1" applyAlignment="1">
      <alignment vertical="center"/>
      <protection/>
    </xf>
    <xf numFmtId="179" fontId="8" fillId="0" borderId="1" xfId="47" applyNumberFormat="1" applyFont="1" applyFill="1" applyBorder="1" applyAlignment="1" applyProtection="1">
      <alignment horizontal="center" vertical="center"/>
      <protection locked="0"/>
    </xf>
    <xf numFmtId="179" fontId="16" fillId="0" borderId="2" xfId="68" applyNumberFormat="1" applyFont="1" applyFill="1" applyBorder="1" applyAlignment="1" applyProtection="1">
      <alignment horizontal="right" vertical="center"/>
      <protection locked="0"/>
    </xf>
    <xf numFmtId="38" fontId="8" fillId="0" borderId="19" xfId="56" applyFont="1" applyFill="1" applyBorder="1" applyAlignment="1" applyProtection="1">
      <alignment vertical="center"/>
      <protection locked="0"/>
    </xf>
    <xf numFmtId="38" fontId="8" fillId="0" borderId="23" xfId="56" applyFont="1" applyFill="1" applyBorder="1" applyAlignment="1" applyProtection="1">
      <alignment vertical="center"/>
      <protection locked="0"/>
    </xf>
    <xf numFmtId="38" fontId="8" fillId="0" borderId="18" xfId="56" applyFont="1" applyFill="1" applyBorder="1" applyAlignment="1" applyProtection="1">
      <alignment horizontal="center" vertical="center" shrinkToFit="1"/>
      <protection locked="0"/>
    </xf>
    <xf numFmtId="38" fontId="8" fillId="0" borderId="27" xfId="56" applyFont="1" applyFill="1" applyBorder="1" applyAlignment="1">
      <alignment horizontal="center" vertical="center" shrinkToFit="1"/>
    </xf>
    <xf numFmtId="0" fontId="8" fillId="0" borderId="27" xfId="68" applyFont="1" applyFill="1" applyBorder="1" applyAlignment="1" applyProtection="1">
      <alignment horizontal="center" vertical="center" shrinkToFit="1"/>
      <protection locked="0"/>
    </xf>
    <xf numFmtId="38" fontId="8" fillId="0" borderId="16" xfId="56" applyFont="1" applyFill="1" applyBorder="1" applyAlignment="1">
      <alignment horizontal="center" vertical="center" shrinkToFit="1"/>
    </xf>
    <xf numFmtId="38" fontId="8" fillId="0" borderId="27" xfId="56" applyFont="1" applyFill="1" applyBorder="1" applyAlignment="1" applyProtection="1">
      <alignment horizontal="center" vertical="center" shrinkToFit="1"/>
      <protection locked="0"/>
    </xf>
    <xf numFmtId="38" fontId="8" fillId="0" borderId="19" xfId="56" applyFont="1" applyFill="1" applyBorder="1" applyAlignment="1">
      <alignment horizontal="center" vertical="center" shrinkToFit="1"/>
    </xf>
    <xf numFmtId="38" fontId="8" fillId="0" borderId="22" xfId="56" applyFont="1" applyFill="1" applyBorder="1" applyAlignment="1" applyProtection="1">
      <alignment horizontal="center" vertical="center" shrinkToFit="1"/>
      <protection locked="0"/>
    </xf>
    <xf numFmtId="38" fontId="8" fillId="0" borderId="2" xfId="56" applyFont="1" applyFill="1" applyBorder="1" applyAlignment="1">
      <alignment horizontal="center" vertical="center" shrinkToFit="1"/>
    </xf>
    <xf numFmtId="0" fontId="8" fillId="0" borderId="2" xfId="68" applyFont="1" applyFill="1" applyBorder="1" applyAlignment="1" applyProtection="1">
      <alignment horizontal="center" vertical="center" shrinkToFit="1"/>
      <protection locked="0"/>
    </xf>
    <xf numFmtId="38" fontId="8" fillId="0" borderId="24" xfId="56" applyFont="1" applyFill="1" applyBorder="1" applyAlignment="1">
      <alignment horizontal="center" vertical="center" shrinkToFit="1"/>
    </xf>
    <xf numFmtId="38" fontId="8" fillId="0" borderId="2" xfId="56" applyFont="1" applyFill="1" applyBorder="1" applyAlignment="1" applyProtection="1">
      <alignment horizontal="center" vertical="center" shrinkToFit="1"/>
      <protection locked="0"/>
    </xf>
    <xf numFmtId="38" fontId="8" fillId="0" borderId="23" xfId="56" applyFont="1" applyFill="1" applyBorder="1" applyAlignment="1">
      <alignment horizontal="center" vertical="center" shrinkToFit="1"/>
    </xf>
    <xf numFmtId="38" fontId="8" fillId="0" borderId="24" xfId="56" applyFont="1" applyFill="1" applyBorder="1" applyAlignment="1" applyProtection="1">
      <alignment vertical="center"/>
      <protection locked="0"/>
    </xf>
    <xf numFmtId="179" fontId="8" fillId="0" borderId="2" xfId="68" applyNumberFormat="1" applyFont="1" applyFill="1" applyBorder="1" applyAlignment="1" applyProtection="1">
      <alignment horizontal="right" vertical="center" shrinkToFit="1"/>
      <protection locked="0"/>
    </xf>
    <xf numFmtId="181" fontId="8" fillId="0" borderId="35" xfId="56" applyNumberFormat="1" applyFont="1" applyFill="1" applyBorder="1" applyAlignment="1" applyProtection="1">
      <alignment vertical="center"/>
      <protection locked="0"/>
    </xf>
    <xf numFmtId="38" fontId="8" fillId="0" borderId="39" xfId="56" applyFont="1" applyFill="1" applyBorder="1" applyAlignment="1" applyProtection="1">
      <alignment vertical="center"/>
      <protection locked="0"/>
    </xf>
    <xf numFmtId="38" fontId="8" fillId="0" borderId="13" xfId="56" applyFont="1" applyFill="1" applyBorder="1" applyAlignment="1" applyProtection="1">
      <alignment vertical="center"/>
      <protection locked="0"/>
    </xf>
    <xf numFmtId="38" fontId="8" fillId="0" borderId="61" xfId="56" applyFont="1" applyFill="1" applyBorder="1" applyAlignment="1" applyProtection="1">
      <alignment vertical="center"/>
      <protection locked="0"/>
    </xf>
    <xf numFmtId="38" fontId="8" fillId="0" borderId="30" xfId="56" applyFont="1" applyFill="1" applyBorder="1" applyAlignment="1" applyProtection="1">
      <alignment vertical="center"/>
      <protection locked="0"/>
    </xf>
    <xf numFmtId="38" fontId="8" fillId="0" borderId="35" xfId="56" applyFont="1" applyFill="1" applyBorder="1" applyAlignment="1" applyProtection="1">
      <alignment vertical="center"/>
      <protection locked="0"/>
    </xf>
    <xf numFmtId="180" fontId="8" fillId="0" borderId="22" xfId="68" applyNumberFormat="1" applyFont="1" applyFill="1" applyBorder="1" applyAlignment="1" applyProtection="1">
      <alignment horizontal="right" vertical="center"/>
      <protection locked="0"/>
    </xf>
    <xf numFmtId="180" fontId="8" fillId="0" borderId="2" xfId="68" applyNumberFormat="1" applyFont="1" applyFill="1" applyBorder="1" applyAlignment="1" applyProtection="1">
      <alignment horizontal="right" vertical="center"/>
      <protection locked="0"/>
    </xf>
    <xf numFmtId="180" fontId="8" fillId="0" borderId="24" xfId="68" applyNumberFormat="1" applyFont="1" applyFill="1" applyBorder="1" applyAlignment="1" applyProtection="1">
      <alignment horizontal="right" vertical="center"/>
      <protection locked="0"/>
    </xf>
    <xf numFmtId="38" fontId="8" fillId="0" borderId="18" xfId="56" applyFont="1" applyFill="1" applyBorder="1" applyAlignment="1" applyProtection="1">
      <alignment vertical="center"/>
      <protection locked="0"/>
    </xf>
    <xf numFmtId="38" fontId="8" fillId="0" borderId="22" xfId="56" applyFont="1" applyFill="1" applyBorder="1" applyAlignment="1" applyProtection="1">
      <alignment vertical="center"/>
      <protection locked="0"/>
    </xf>
    <xf numFmtId="38" fontId="8" fillId="0" borderId="26" xfId="56" applyFont="1" applyFill="1" applyBorder="1" applyAlignment="1" applyProtection="1">
      <alignment horizontal="center" vertical="center"/>
      <protection locked="0"/>
    </xf>
    <xf numFmtId="38" fontId="8" fillId="0" borderId="32" xfId="56" applyFont="1" applyFill="1" applyBorder="1" applyAlignment="1" applyProtection="1">
      <alignment horizontal="center" vertical="center"/>
      <protection locked="0"/>
    </xf>
    <xf numFmtId="38" fontId="8" fillId="0" borderId="2" xfId="56" applyFont="1" applyFill="1" applyBorder="1" applyAlignment="1">
      <alignment horizontal="right" vertical="center"/>
    </xf>
    <xf numFmtId="38" fontId="8" fillId="0" borderId="36" xfId="56" applyFont="1" applyFill="1" applyBorder="1" applyAlignment="1">
      <alignment horizontal="right" vertical="center"/>
    </xf>
    <xf numFmtId="181" fontId="8" fillId="0" borderId="38" xfId="56" applyNumberFormat="1" applyFont="1" applyFill="1" applyBorder="1" applyAlignment="1" applyProtection="1">
      <alignment vertical="center"/>
      <protection locked="0"/>
    </xf>
    <xf numFmtId="38" fontId="8" fillId="0" borderId="38" xfId="56" applyFont="1" applyFill="1" applyBorder="1" applyAlignment="1" applyProtection="1">
      <alignment vertical="center"/>
      <protection locked="0"/>
    </xf>
    <xf numFmtId="38" fontId="8" fillId="0" borderId="47" xfId="56" applyFont="1" applyFill="1" applyBorder="1" applyAlignment="1" applyProtection="1">
      <alignment vertical="center"/>
      <protection locked="0"/>
    </xf>
    <xf numFmtId="38" fontId="8" fillId="0" borderId="60" xfId="56" applyFont="1" applyFill="1" applyBorder="1" applyAlignment="1" applyProtection="1">
      <alignment vertical="center"/>
      <protection locked="0"/>
    </xf>
    <xf numFmtId="38" fontId="8" fillId="0" borderId="28" xfId="56" applyFont="1" applyFill="1" applyBorder="1" applyAlignment="1" applyProtection="1">
      <alignment vertical="center"/>
      <protection locked="0"/>
    </xf>
    <xf numFmtId="38" fontId="8" fillId="0" borderId="44" xfId="56" applyFont="1" applyFill="1" applyBorder="1" applyAlignment="1" applyProtection="1">
      <alignment vertical="center"/>
      <protection locked="0"/>
    </xf>
    <xf numFmtId="38" fontId="8" fillId="0" borderId="27" xfId="56" applyFont="1" applyFill="1" applyBorder="1" applyAlignment="1" applyProtection="1">
      <alignment vertical="center"/>
      <protection locked="0"/>
    </xf>
    <xf numFmtId="38" fontId="8" fillId="0" borderId="2" xfId="56" applyFont="1" applyFill="1" applyBorder="1" applyAlignment="1" applyProtection="1">
      <alignment vertical="center"/>
      <protection locked="0"/>
    </xf>
    <xf numFmtId="182" fontId="8" fillId="0" borderId="2" xfId="68" applyNumberFormat="1" applyFont="1" applyFill="1" applyBorder="1" applyAlignment="1" applyProtection="1">
      <alignment horizontal="right" vertical="center"/>
      <protection locked="0"/>
    </xf>
    <xf numFmtId="181" fontId="8" fillId="0" borderId="2" xfId="56" applyNumberFormat="1" applyFont="1" applyFill="1" applyBorder="1" applyAlignment="1" applyProtection="1">
      <alignment vertical="center"/>
      <protection locked="0"/>
    </xf>
    <xf numFmtId="181" fontId="8" fillId="0" borderId="36" xfId="56" applyNumberFormat="1" applyFont="1" applyFill="1" applyBorder="1" applyAlignment="1" applyProtection="1">
      <alignment vertical="center"/>
      <protection locked="0"/>
    </xf>
    <xf numFmtId="38" fontId="8" fillId="0" borderId="36" xfId="56" applyFont="1" applyFill="1" applyBorder="1" applyAlignment="1" applyProtection="1">
      <alignment vertical="center"/>
      <protection locked="0"/>
    </xf>
    <xf numFmtId="38" fontId="8" fillId="0" borderId="1" xfId="56" applyFont="1" applyFill="1" applyBorder="1" applyAlignment="1" applyProtection="1">
      <alignment vertical="center"/>
      <protection locked="0"/>
    </xf>
    <xf numFmtId="38" fontId="8" fillId="0" borderId="43" xfId="56" applyFont="1" applyFill="1" applyBorder="1" applyAlignment="1" applyProtection="1">
      <alignment vertical="center"/>
      <protection locked="0"/>
    </xf>
    <xf numFmtId="38" fontId="8" fillId="0" borderId="29" xfId="56" applyFont="1" applyFill="1" applyBorder="1" applyAlignment="1" applyProtection="1">
      <alignment vertical="center"/>
      <protection locked="0"/>
    </xf>
    <xf numFmtId="38" fontId="8" fillId="0" borderId="34" xfId="56" applyFont="1" applyFill="1" applyBorder="1" applyAlignment="1" applyProtection="1">
      <alignment vertical="center"/>
      <protection locked="0"/>
    </xf>
    <xf numFmtId="183" fontId="8" fillId="0" borderId="2" xfId="68" applyNumberFormat="1" applyFont="1" applyFill="1" applyBorder="1" applyAlignment="1" applyProtection="1">
      <alignment horizontal="right" vertical="center"/>
      <protection locked="0"/>
    </xf>
    <xf numFmtId="38" fontId="53" fillId="0" borderId="16" xfId="56" applyFont="1" applyFill="1" applyBorder="1" applyAlignment="1" applyProtection="1">
      <alignment vertical="center"/>
      <protection locked="0"/>
    </xf>
    <xf numFmtId="38" fontId="53" fillId="0" borderId="17" xfId="56" applyFont="1" applyFill="1" applyBorder="1" applyAlignment="1" applyProtection="1">
      <alignment vertical="center"/>
      <protection locked="0"/>
    </xf>
    <xf numFmtId="38" fontId="53" fillId="0" borderId="20" xfId="56" applyFont="1" applyFill="1" applyBorder="1" applyAlignment="1" applyProtection="1">
      <alignment vertical="center"/>
      <protection locked="0"/>
    </xf>
    <xf numFmtId="38" fontId="8" fillId="0" borderId="16" xfId="56" applyFont="1" applyFill="1" applyBorder="1" applyAlignment="1">
      <alignment horizontal="right" vertical="center"/>
    </xf>
    <xf numFmtId="38" fontId="8" fillId="0" borderId="65" xfId="56" applyFont="1" applyFill="1" applyBorder="1" applyAlignment="1">
      <alignment horizontal="right" vertical="center"/>
    </xf>
    <xf numFmtId="38" fontId="8" fillId="0" borderId="19" xfId="56" applyFont="1" applyFill="1" applyBorder="1" applyAlignment="1">
      <alignment horizontal="right" vertical="center"/>
    </xf>
    <xf numFmtId="38" fontId="8" fillId="0" borderId="51" xfId="56" applyFont="1" applyFill="1" applyBorder="1" applyAlignment="1" applyProtection="1">
      <alignment horizontal="center" vertical="center"/>
      <protection locked="0"/>
    </xf>
    <xf numFmtId="38" fontId="8" fillId="0" borderId="53" xfId="56" applyFont="1" applyFill="1" applyBorder="1" applyAlignment="1">
      <alignment horizontal="center" vertical="center"/>
    </xf>
    <xf numFmtId="184" fontId="8" fillId="0" borderId="21" xfId="56" applyNumberFormat="1" applyFont="1" applyFill="1" applyBorder="1" applyAlignment="1" applyProtection="1">
      <alignment vertical="center"/>
      <protection locked="0"/>
    </xf>
    <xf numFmtId="184" fontId="8" fillId="0" borderId="25" xfId="56" applyNumberFormat="1" applyFont="1" applyFill="1" applyBorder="1" applyAlignment="1" applyProtection="1">
      <alignment vertical="center"/>
      <protection locked="0"/>
    </xf>
    <xf numFmtId="184" fontId="8" fillId="0" borderId="40" xfId="56" applyNumberFormat="1" applyFont="1" applyFill="1" applyBorder="1" applyAlignment="1" applyProtection="1">
      <alignment vertical="center"/>
      <protection locked="0"/>
    </xf>
    <xf numFmtId="184" fontId="8" fillId="0" borderId="41" xfId="56" applyNumberFormat="1" applyFont="1" applyFill="1" applyBorder="1" applyAlignment="1" applyProtection="1">
      <alignment vertical="center"/>
      <protection locked="0"/>
    </xf>
    <xf numFmtId="185" fontId="8" fillId="0" borderId="22" xfId="56" applyNumberFormat="1" applyFont="1" applyFill="1" applyBorder="1" applyAlignment="1" applyProtection="1">
      <alignment horizontal="center" vertical="center"/>
      <protection locked="0"/>
    </xf>
    <xf numFmtId="185" fontId="8" fillId="0" borderId="2" xfId="56" applyNumberFormat="1" applyFont="1" applyFill="1" applyBorder="1" applyAlignment="1">
      <alignment horizontal="left" vertical="center"/>
    </xf>
    <xf numFmtId="185" fontId="8" fillId="0" borderId="2" xfId="68" applyNumberFormat="1" applyFont="1" applyFill="1" applyBorder="1" applyAlignment="1" applyProtection="1">
      <alignment horizontal="right" vertical="center" shrinkToFit="1"/>
      <protection locked="0"/>
    </xf>
    <xf numFmtId="185" fontId="8" fillId="0" borderId="24" xfId="56" applyNumberFormat="1" applyFont="1" applyFill="1" applyBorder="1" applyAlignment="1">
      <alignment horizontal="right" vertical="center"/>
    </xf>
    <xf numFmtId="185" fontId="8" fillId="0" borderId="2" xfId="56" applyNumberFormat="1" applyFont="1" applyFill="1" applyBorder="1" applyAlignment="1" applyProtection="1">
      <alignment horizontal="center" vertical="center"/>
      <protection locked="0"/>
    </xf>
    <xf numFmtId="185" fontId="8" fillId="0" borderId="23" xfId="56" applyNumberFormat="1" applyFont="1" applyFill="1" applyBorder="1" applyAlignment="1">
      <alignment horizontal="right" vertical="center"/>
    </xf>
    <xf numFmtId="185" fontId="8" fillId="0" borderId="2" xfId="68" applyNumberFormat="1" applyFont="1" applyFill="1" applyBorder="1" applyAlignment="1" applyProtection="1">
      <alignment horizontal="right" vertical="center"/>
      <protection locked="0"/>
    </xf>
    <xf numFmtId="185" fontId="8" fillId="0" borderId="38" xfId="56" applyNumberFormat="1" applyFont="1" applyFill="1" applyBorder="1" applyAlignment="1" applyProtection="1">
      <alignment horizontal="center" vertical="center"/>
      <protection locked="0"/>
    </xf>
    <xf numFmtId="185" fontId="8" fillId="0" borderId="36" xfId="56" applyNumberFormat="1" applyFont="1" applyFill="1" applyBorder="1" applyAlignment="1">
      <alignment horizontal="left" vertical="center"/>
    </xf>
    <xf numFmtId="185" fontId="8" fillId="0" borderId="36" xfId="68" applyNumberFormat="1" applyFont="1" applyFill="1" applyBorder="1" applyAlignment="1" applyProtection="1">
      <alignment horizontal="right" vertical="center"/>
      <protection locked="0"/>
    </xf>
    <xf numFmtId="185" fontId="8" fillId="0" borderId="37" xfId="56" applyNumberFormat="1" applyFont="1" applyFill="1" applyBorder="1" applyAlignment="1">
      <alignment horizontal="right" vertical="center"/>
    </xf>
    <xf numFmtId="185" fontId="8" fillId="0" borderId="36" xfId="56" applyNumberFormat="1" applyFont="1" applyFill="1" applyBorder="1" applyAlignment="1" applyProtection="1">
      <alignment horizontal="center" vertical="center"/>
      <protection locked="0"/>
    </xf>
    <xf numFmtId="185" fontId="8" fillId="0" borderId="39" xfId="56" applyNumberFormat="1" applyFont="1" applyFill="1" applyBorder="1" applyAlignment="1">
      <alignment horizontal="right" vertical="center"/>
    </xf>
    <xf numFmtId="0" fontId="3" fillId="0" borderId="0" xfId="68">
      <alignment/>
      <protection/>
    </xf>
    <xf numFmtId="38" fontId="8" fillId="0" borderId="21" xfId="56" applyFont="1" applyFill="1" applyBorder="1" applyAlignment="1">
      <alignment vertical="center"/>
    </xf>
    <xf numFmtId="0" fontId="8" fillId="0" borderId="21" xfId="68" applyFont="1" applyFill="1" applyBorder="1" applyAlignment="1">
      <alignment vertical="center"/>
      <protection/>
    </xf>
    <xf numFmtId="0" fontId="8" fillId="0" borderId="17" xfId="68" applyFont="1" applyFill="1" applyBorder="1" applyAlignment="1">
      <alignment vertical="center"/>
      <protection/>
    </xf>
    <xf numFmtId="0" fontId="8" fillId="0" borderId="22" xfId="68" applyFont="1" applyFill="1" applyBorder="1" applyAlignment="1">
      <alignment vertical="center"/>
      <protection/>
    </xf>
    <xf numFmtId="0" fontId="8" fillId="0" borderId="40" xfId="68" applyFont="1" applyFill="1" applyBorder="1" applyAlignment="1">
      <alignment vertical="center"/>
      <protection/>
    </xf>
    <xf numFmtId="0" fontId="8" fillId="0" borderId="18" xfId="68" applyFont="1" applyFill="1" applyBorder="1" applyAlignment="1">
      <alignment vertical="center"/>
      <protection/>
    </xf>
    <xf numFmtId="0" fontId="8" fillId="0" borderId="38" xfId="68" applyFont="1" applyFill="1" applyBorder="1" applyAlignment="1">
      <alignment vertical="center"/>
      <protection/>
    </xf>
    <xf numFmtId="0" fontId="8" fillId="0" borderId="36" xfId="68" applyFont="1" applyFill="1" applyBorder="1" applyAlignment="1">
      <alignment vertical="center"/>
      <protection/>
    </xf>
    <xf numFmtId="0" fontId="8" fillId="0" borderId="2" xfId="68" applyFont="1" applyFill="1" applyBorder="1" applyAlignment="1">
      <alignment vertical="center"/>
      <protection/>
    </xf>
    <xf numFmtId="0" fontId="8" fillId="0" borderId="27" xfId="68" applyFont="1" applyFill="1" applyBorder="1" applyAlignment="1">
      <alignment vertical="center"/>
      <protection/>
    </xf>
    <xf numFmtId="38" fontId="8" fillId="0" borderId="0" xfId="56" applyFont="1" applyFill="1" applyAlignment="1">
      <alignment vertical="center"/>
    </xf>
    <xf numFmtId="0" fontId="8" fillId="0" borderId="22" xfId="68" applyFont="1" applyFill="1" applyBorder="1" applyAlignment="1">
      <alignment vertical="center" shrinkToFit="1"/>
      <protection/>
    </xf>
    <xf numFmtId="0" fontId="8" fillId="0" borderId="21" xfId="68" applyFont="1" applyFill="1" applyBorder="1" applyAlignment="1">
      <alignment vertical="center" shrinkToFit="1"/>
      <protection/>
    </xf>
    <xf numFmtId="38" fontId="8" fillId="0" borderId="22" xfId="56" applyFont="1" applyFill="1" applyBorder="1" applyAlignment="1">
      <alignment vertical="center"/>
    </xf>
    <xf numFmtId="0" fontId="8" fillId="0" borderId="0" xfId="68" applyFont="1" applyFill="1">
      <alignment/>
      <protection/>
    </xf>
    <xf numFmtId="0" fontId="8" fillId="0" borderId="24" xfId="68" applyFont="1" applyFill="1" applyBorder="1" applyAlignment="1">
      <alignment vertical="center"/>
      <protection/>
    </xf>
    <xf numFmtId="0" fontId="8" fillId="0" borderId="49" xfId="68" applyFont="1" applyFill="1" applyBorder="1" applyAlignment="1">
      <alignment vertical="center"/>
      <protection/>
    </xf>
    <xf numFmtId="0" fontId="8" fillId="0" borderId="44" xfId="68" applyFont="1" applyFill="1" applyBorder="1" applyAlignment="1">
      <alignment vertical="center"/>
      <protection/>
    </xf>
    <xf numFmtId="0" fontId="8" fillId="0" borderId="36" xfId="68" applyFont="1" applyFill="1" applyBorder="1" applyAlignment="1">
      <alignment vertical="center" shrinkToFit="1"/>
      <protection/>
    </xf>
    <xf numFmtId="0" fontId="8" fillId="0" borderId="16" xfId="68" applyFont="1" applyFill="1" applyBorder="1" applyAlignment="1">
      <alignment vertical="center"/>
      <protection/>
    </xf>
    <xf numFmtId="0" fontId="8" fillId="0" borderId="37" xfId="68" applyFont="1" applyFill="1" applyBorder="1" applyAlignment="1">
      <alignment vertical="center"/>
      <protection/>
    </xf>
    <xf numFmtId="0" fontId="8" fillId="0" borderId="48" xfId="68" applyFont="1" applyFill="1" applyBorder="1" applyAlignment="1">
      <alignment vertical="center"/>
      <protection/>
    </xf>
    <xf numFmtId="0" fontId="11" fillId="0" borderId="0" xfId="68" applyFont="1" applyFill="1" applyAlignment="1">
      <alignment/>
      <protection/>
    </xf>
    <xf numFmtId="38" fontId="8" fillId="0" borderId="2" xfId="56" applyFont="1" applyFill="1" applyBorder="1" applyAlignment="1">
      <alignment horizontal="center" vertical="center"/>
    </xf>
    <xf numFmtId="0" fontId="8" fillId="0" borderId="2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23" xfId="68" applyFont="1" applyFill="1" applyBorder="1" applyAlignment="1">
      <alignment horizontal="center" vertical="center"/>
      <protection/>
    </xf>
    <xf numFmtId="0" fontId="8" fillId="0" borderId="23" xfId="68" applyFont="1" applyFill="1" applyBorder="1" applyAlignment="1">
      <alignment horizontal="center" vertical="center" shrinkToFit="1"/>
      <protection/>
    </xf>
    <xf numFmtId="0" fontId="8" fillId="0" borderId="39" xfId="68" applyFont="1" applyFill="1" applyBorder="1" applyAlignment="1">
      <alignment horizontal="center" vertical="center"/>
      <protection/>
    </xf>
    <xf numFmtId="0" fontId="8" fillId="0" borderId="39" xfId="68" applyFont="1" applyFill="1" applyBorder="1" applyAlignment="1">
      <alignment horizontal="center" vertical="center" shrinkToFit="1"/>
      <protection/>
    </xf>
    <xf numFmtId="38" fontId="8" fillId="0" borderId="12" xfId="56" applyFont="1" applyFill="1" applyBorder="1" applyAlignment="1">
      <alignment/>
    </xf>
    <xf numFmtId="38" fontId="8" fillId="0" borderId="1" xfId="56" applyFont="1" applyFill="1" applyBorder="1" applyAlignment="1">
      <alignment vertical="center"/>
    </xf>
    <xf numFmtId="38" fontId="8" fillId="0" borderId="16" xfId="56" applyFont="1" applyFill="1" applyBorder="1" applyAlignment="1">
      <alignment vertical="center"/>
    </xf>
    <xf numFmtId="38" fontId="8" fillId="0" borderId="17" xfId="56" applyFont="1" applyFill="1" applyBorder="1" applyAlignment="1">
      <alignment vertical="center" shrinkToFit="1"/>
    </xf>
    <xf numFmtId="38" fontId="8" fillId="0" borderId="18" xfId="56" applyFont="1" applyFill="1" applyBorder="1" applyAlignment="1">
      <alignment vertical="center" shrinkToFit="1"/>
    </xf>
    <xf numFmtId="38" fontId="8" fillId="0" borderId="27" xfId="56" applyFont="1" applyFill="1" applyBorder="1" applyAlignment="1">
      <alignment horizontal="center" vertical="center"/>
    </xf>
    <xf numFmtId="0" fontId="8" fillId="0" borderId="46" xfId="68" applyFont="1" applyFill="1" applyBorder="1" applyAlignment="1">
      <alignment vertical="center"/>
      <protection/>
    </xf>
    <xf numFmtId="0" fontId="8" fillId="0" borderId="14" xfId="68" applyFont="1" applyFill="1" applyBorder="1" applyAlignment="1">
      <alignment vertical="center"/>
      <protection/>
    </xf>
    <xf numFmtId="0" fontId="8" fillId="0" borderId="47" xfId="68" applyFont="1" applyFill="1" applyBorder="1" applyAlignment="1">
      <alignment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50" xfId="68" applyFont="1" applyFill="1" applyBorder="1" applyAlignment="1">
      <alignment vertical="center"/>
      <protection/>
    </xf>
    <xf numFmtId="0" fontId="8" fillId="0" borderId="51" xfId="68" applyFont="1" applyFill="1" applyBorder="1" applyAlignment="1">
      <alignment horizontal="centerContinuous" vertical="center"/>
      <protection/>
    </xf>
    <xf numFmtId="0" fontId="8" fillId="0" borderId="37" xfId="68" applyFont="1" applyFill="1" applyBorder="1" applyAlignment="1">
      <alignment horizontal="centerContinuous" vertical="center"/>
      <protection/>
    </xf>
    <xf numFmtId="0" fontId="8" fillId="0" borderId="12" xfId="68" applyFont="1" applyFill="1" applyBorder="1" applyAlignment="1">
      <alignment vertical="center"/>
      <protection/>
    </xf>
    <xf numFmtId="0" fontId="8" fillId="0" borderId="1" xfId="68" applyFont="1" applyFill="1" applyBorder="1" applyAlignment="1">
      <alignment vertical="center"/>
      <protection/>
    </xf>
    <xf numFmtId="0" fontId="8" fillId="0" borderId="59" xfId="68" applyFont="1" applyFill="1" applyBorder="1" applyAlignment="1">
      <alignment vertical="center"/>
      <protection/>
    </xf>
    <xf numFmtId="0" fontId="8" fillId="0" borderId="55" xfId="68" applyFont="1" applyFill="1" applyBorder="1" applyAlignment="1">
      <alignment vertical="center"/>
      <protection/>
    </xf>
    <xf numFmtId="0" fontId="8" fillId="0" borderId="60" xfId="68" applyFont="1" applyFill="1" applyBorder="1" applyAlignment="1">
      <alignment vertical="center"/>
      <protection/>
    </xf>
    <xf numFmtId="0" fontId="8" fillId="0" borderId="61" xfId="68" applyFont="1" applyFill="1" applyBorder="1" applyAlignment="1">
      <alignment horizontal="center" vertical="center"/>
      <protection/>
    </xf>
    <xf numFmtId="38" fontId="8" fillId="0" borderId="12" xfId="56" applyFont="1" applyFill="1" applyBorder="1" applyAlignment="1">
      <alignment vertical="center"/>
    </xf>
    <xf numFmtId="0" fontId="8" fillId="0" borderId="0" xfId="68" applyFont="1" applyFill="1" applyAlignment="1">
      <alignment horizontal="right"/>
      <protection/>
    </xf>
    <xf numFmtId="38" fontId="8" fillId="0" borderId="13" xfId="56" applyFont="1" applyFill="1" applyBorder="1" applyAlignment="1">
      <alignment horizontal="right" vertical="center" shrinkToFit="1"/>
    </xf>
    <xf numFmtId="38" fontId="8" fillId="0" borderId="14" xfId="56" applyFont="1" applyFill="1" applyBorder="1" applyAlignment="1">
      <alignment horizontal="center" vertical="center"/>
    </xf>
    <xf numFmtId="38" fontId="8" fillId="0" borderId="13" xfId="56" applyFont="1" applyFill="1" applyBorder="1" applyAlignment="1">
      <alignment horizontal="center" vertical="center"/>
    </xf>
    <xf numFmtId="0" fontId="8" fillId="0" borderId="0" xfId="68" applyFont="1" applyFill="1" applyAlignment="1">
      <alignment vertical="center"/>
      <protection/>
    </xf>
    <xf numFmtId="0" fontId="8" fillId="0" borderId="26" xfId="68" applyFont="1" applyFill="1" applyBorder="1" applyAlignment="1">
      <alignment vertical="center"/>
      <protection/>
    </xf>
    <xf numFmtId="0" fontId="8" fillId="0" borderId="23" xfId="68" applyFont="1" applyFill="1" applyBorder="1" applyAlignment="1">
      <alignment horizontal="right" vertical="center"/>
      <protection/>
    </xf>
    <xf numFmtId="0" fontId="8" fillId="0" borderId="29" xfId="68" applyFont="1" applyFill="1" applyBorder="1" applyAlignment="1">
      <alignment vertical="center"/>
      <protection/>
    </xf>
    <xf numFmtId="0" fontId="8" fillId="0" borderId="28" xfId="68" applyFont="1" applyFill="1" applyBorder="1" applyAlignment="1">
      <alignment vertical="center"/>
      <protection/>
    </xf>
    <xf numFmtId="0" fontId="8" fillId="0" borderId="30" xfId="68" applyFont="1" applyFill="1" applyBorder="1" applyAlignment="1">
      <alignment horizontal="right" vertical="center"/>
      <protection/>
    </xf>
    <xf numFmtId="38" fontId="8" fillId="0" borderId="2" xfId="56" applyFont="1" applyFill="1" applyBorder="1" applyAlignment="1">
      <alignment horizontal="left" vertical="center"/>
    </xf>
    <xf numFmtId="38" fontId="8" fillId="0" borderId="24" xfId="56" applyFont="1" applyFill="1" applyBorder="1" applyAlignment="1">
      <alignment horizontal="right" vertical="center"/>
    </xf>
    <xf numFmtId="0" fontId="8" fillId="0" borderId="43" xfId="68" applyFont="1" applyFill="1" applyBorder="1" applyAlignment="1">
      <alignment vertical="center"/>
      <protection/>
    </xf>
    <xf numFmtId="0" fontId="8" fillId="0" borderId="32" xfId="68" applyFont="1" applyFill="1" applyBorder="1" applyAlignment="1">
      <alignment vertical="center"/>
      <protection/>
    </xf>
    <xf numFmtId="0" fontId="8" fillId="0" borderId="43" xfId="68" applyFont="1" applyFill="1" applyBorder="1" applyAlignment="1">
      <alignment horizontal="right" vertical="center"/>
      <protection/>
    </xf>
    <xf numFmtId="0" fontId="8" fillId="0" borderId="33" xfId="68" applyFont="1" applyFill="1" applyBorder="1" applyAlignment="1">
      <alignment vertical="center"/>
      <protection/>
    </xf>
    <xf numFmtId="0" fontId="8" fillId="0" borderId="34" xfId="68" applyFont="1" applyFill="1" applyBorder="1" applyAlignment="1">
      <alignment vertical="center"/>
      <protection/>
    </xf>
    <xf numFmtId="0" fontId="16" fillId="0" borderId="26" xfId="68" applyFont="1" applyFill="1" applyBorder="1" applyAlignment="1">
      <alignment vertical="center"/>
      <protection/>
    </xf>
    <xf numFmtId="0" fontId="8" fillId="0" borderId="29" xfId="68" applyFont="1" applyFill="1" applyBorder="1" applyAlignment="1">
      <alignment horizontal="right" vertical="center"/>
      <protection/>
    </xf>
    <xf numFmtId="0" fontId="8" fillId="0" borderId="31" xfId="68" applyFont="1" applyFill="1" applyBorder="1" applyAlignment="1">
      <alignment horizontal="right" vertical="center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22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vertical="center"/>
      <protection/>
    </xf>
    <xf numFmtId="38" fontId="8" fillId="0" borderId="13" xfId="56" applyFont="1" applyFill="1" applyBorder="1" applyAlignment="1">
      <alignment vertical="center"/>
    </xf>
    <xf numFmtId="0" fontId="8" fillId="0" borderId="43" xfId="68" applyFont="1" applyFill="1" applyBorder="1" applyAlignment="1">
      <alignment horizontal="center" vertical="center" wrapText="1"/>
      <protection/>
    </xf>
    <xf numFmtId="0" fontId="8" fillId="0" borderId="42" xfId="68" applyFont="1" applyFill="1" applyBorder="1" applyAlignment="1">
      <alignment horizontal="center" vertical="center" wrapText="1"/>
      <protection/>
    </xf>
    <xf numFmtId="0" fontId="16" fillId="0" borderId="22" xfId="68" applyFont="1" applyFill="1" applyBorder="1" applyAlignment="1">
      <alignment vertical="center"/>
      <protection/>
    </xf>
    <xf numFmtId="0" fontId="8" fillId="0" borderId="54" xfId="68" applyFont="1" applyFill="1" applyBorder="1" applyAlignment="1">
      <alignment horizontal="center" vertical="center" wrapText="1"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8" fillId="0" borderId="0" xfId="68" applyFont="1" applyFill="1" applyBorder="1" applyAlignment="1">
      <alignment horizontal="left" vertical="center"/>
      <protection/>
    </xf>
    <xf numFmtId="0" fontId="8" fillId="0" borderId="54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54" xfId="68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horizontal="right" vertical="center"/>
      <protection/>
    </xf>
    <xf numFmtId="0" fontId="16" fillId="0" borderId="43" xfId="68" applyFont="1" applyFill="1" applyBorder="1" applyAlignment="1">
      <alignment vertical="center"/>
      <protection/>
    </xf>
    <xf numFmtId="0" fontId="8" fillId="0" borderId="62" xfId="68" applyFont="1" applyFill="1" applyBorder="1" applyAlignment="1">
      <alignment vertical="center"/>
      <protection/>
    </xf>
    <xf numFmtId="0" fontId="8" fillId="0" borderId="63" xfId="68" applyFont="1" applyFill="1" applyBorder="1" applyAlignment="1">
      <alignment vertical="center"/>
      <protection/>
    </xf>
    <xf numFmtId="0" fontId="8" fillId="0" borderId="36" xfId="68" applyFont="1" applyFill="1" applyBorder="1">
      <alignment/>
      <protection/>
    </xf>
    <xf numFmtId="0" fontId="8" fillId="0" borderId="0" xfId="68" applyFont="1" applyFill="1" applyAlignment="1">
      <alignment horizontal="center"/>
      <protection/>
    </xf>
    <xf numFmtId="0" fontId="10" fillId="0" borderId="0" xfId="68" applyFont="1" applyFill="1" applyAlignment="1">
      <alignment horizontal="centerContinuous"/>
      <protection/>
    </xf>
    <xf numFmtId="38" fontId="8" fillId="0" borderId="15" xfId="56" applyFont="1" applyFill="1" applyBorder="1" applyAlignment="1">
      <alignment horizontal="center" vertical="center"/>
    </xf>
    <xf numFmtId="0" fontId="8" fillId="0" borderId="15" xfId="68" applyFont="1" applyFill="1" applyBorder="1" applyAlignment="1">
      <alignment horizontal="center" vertical="center" shrinkToFit="1"/>
      <protection/>
    </xf>
    <xf numFmtId="38" fontId="8" fillId="0" borderId="0" xfId="56" applyFont="1" applyFill="1" applyBorder="1" applyAlignment="1">
      <alignment horizontal="right" vertical="center"/>
    </xf>
    <xf numFmtId="0" fontId="8" fillId="0" borderId="15" xfId="68" applyFont="1" applyFill="1" applyBorder="1" applyAlignment="1">
      <alignment horizontal="right" vertical="center"/>
      <protection/>
    </xf>
    <xf numFmtId="38" fontId="8" fillId="0" borderId="15" xfId="56" applyFont="1" applyFill="1" applyBorder="1" applyAlignment="1">
      <alignment horizontal="right" vertical="center"/>
    </xf>
    <xf numFmtId="38" fontId="8" fillId="0" borderId="15" xfId="56" applyFont="1" applyFill="1" applyBorder="1" applyAlignment="1">
      <alignment vertical="center"/>
    </xf>
    <xf numFmtId="38" fontId="8" fillId="0" borderId="15" xfId="56" applyFont="1" applyFill="1" applyBorder="1" applyAlignment="1">
      <alignment horizontal="left" vertical="center" shrinkToFit="1"/>
    </xf>
    <xf numFmtId="38" fontId="8" fillId="0" borderId="0" xfId="56" applyFont="1" applyFill="1" applyBorder="1" applyAlignment="1">
      <alignment horizontal="center" vertical="center" shrinkToFit="1"/>
    </xf>
    <xf numFmtId="38" fontId="8" fillId="0" borderId="13" xfId="56" applyFont="1" applyFill="1" applyBorder="1" applyAlignment="1">
      <alignment horizontal="right" vertical="top"/>
    </xf>
    <xf numFmtId="38" fontId="8" fillId="0" borderId="23" xfId="56" applyFont="1" applyFill="1" applyBorder="1" applyAlignment="1">
      <alignment horizontal="right" vertical="center"/>
    </xf>
    <xf numFmtId="38" fontId="8" fillId="0" borderId="36" xfId="56" applyFont="1" applyFill="1" applyBorder="1" applyAlignment="1">
      <alignment horizontal="left" vertical="center"/>
    </xf>
    <xf numFmtId="38" fontId="8" fillId="0" borderId="37" xfId="56" applyFont="1" applyFill="1" applyBorder="1" applyAlignment="1">
      <alignment horizontal="right" vertical="center"/>
    </xf>
    <xf numFmtId="38" fontId="8" fillId="0" borderId="39" xfId="56" applyFont="1" applyFill="1" applyBorder="1" applyAlignment="1">
      <alignment horizontal="right" vertical="center"/>
    </xf>
    <xf numFmtId="0" fontId="9" fillId="0" borderId="0" xfId="68" applyFont="1" applyFill="1" applyAlignment="1">
      <alignment horizontal="centerContinuous"/>
      <protection/>
    </xf>
    <xf numFmtId="0" fontId="8" fillId="0" borderId="19" xfId="68" applyFont="1" applyFill="1" applyBorder="1" applyAlignment="1">
      <alignment horizontal="right" vertical="center"/>
      <protection/>
    </xf>
    <xf numFmtId="38" fontId="8" fillId="0" borderId="1" xfId="56" applyFont="1" applyFill="1" applyBorder="1" applyAlignment="1" applyProtection="1">
      <alignment horizontal="center" vertical="center"/>
      <protection locked="0"/>
    </xf>
    <xf numFmtId="38" fontId="8" fillId="0" borderId="38" xfId="56" applyFont="1" applyFill="1" applyBorder="1" applyAlignment="1" applyProtection="1">
      <alignment horizontal="left" vertical="center"/>
      <protection locked="0"/>
    </xf>
    <xf numFmtId="0" fontId="8" fillId="0" borderId="36" xfId="68" applyFont="1" applyFill="1" applyBorder="1" applyAlignment="1" applyProtection="1">
      <alignment vertical="center"/>
      <protection locked="0"/>
    </xf>
    <xf numFmtId="0" fontId="8" fillId="0" borderId="2" xfId="68" applyFont="1" applyFill="1" applyBorder="1" applyAlignment="1" applyProtection="1">
      <alignment horizontal="right" vertical="center"/>
      <protection locked="0"/>
    </xf>
    <xf numFmtId="38" fontId="8" fillId="0" borderId="17" xfId="56" applyFont="1" applyFill="1" applyBorder="1" applyAlignment="1" applyProtection="1">
      <alignment vertical="center"/>
      <protection locked="0"/>
    </xf>
    <xf numFmtId="38" fontId="8" fillId="0" borderId="21" xfId="56" applyFont="1" applyFill="1" applyBorder="1" applyAlignment="1" applyProtection="1">
      <alignment vertical="center"/>
      <protection locked="0"/>
    </xf>
    <xf numFmtId="181" fontId="8" fillId="0" borderId="40" xfId="56" applyNumberFormat="1" applyFont="1" applyFill="1" applyBorder="1" applyAlignment="1" applyProtection="1">
      <alignment vertical="center"/>
      <protection locked="0"/>
    </xf>
    <xf numFmtId="38" fontId="8" fillId="0" borderId="49" xfId="56" applyFont="1" applyFill="1" applyBorder="1" applyAlignment="1" applyProtection="1">
      <alignment vertical="center"/>
      <protection locked="0"/>
    </xf>
    <xf numFmtId="38" fontId="8" fillId="0" borderId="40" xfId="56" applyFont="1" applyFill="1" applyBorder="1" applyAlignment="1" applyProtection="1">
      <alignment vertical="center"/>
      <protection locked="0"/>
    </xf>
    <xf numFmtId="38" fontId="8" fillId="0" borderId="14" xfId="56" applyFont="1" applyFill="1" applyBorder="1" applyAlignment="1" applyProtection="1">
      <alignment vertical="center"/>
      <protection locked="0"/>
    </xf>
    <xf numFmtId="38" fontId="8" fillId="0" borderId="55" xfId="56" applyFont="1" applyFill="1" applyBorder="1" applyAlignment="1" applyProtection="1">
      <alignment vertical="center"/>
      <protection locked="0"/>
    </xf>
    <xf numFmtId="38" fontId="8" fillId="0" borderId="57" xfId="56" applyFont="1" applyFill="1" applyBorder="1" applyAlignment="1" applyProtection="1">
      <alignment vertical="center"/>
      <protection locked="0"/>
    </xf>
    <xf numFmtId="38" fontId="8" fillId="0" borderId="1" xfId="56" applyFont="1" applyFill="1" applyBorder="1" applyAlignment="1">
      <alignment horizontal="center" vertical="center"/>
    </xf>
    <xf numFmtId="0" fontId="8" fillId="0" borderId="39" xfId="68" applyFont="1" applyFill="1" applyBorder="1" applyAlignment="1">
      <alignment horizontal="right" vertical="center"/>
      <protection/>
    </xf>
    <xf numFmtId="38" fontId="8" fillId="0" borderId="1" xfId="56" applyFont="1" applyFill="1" applyBorder="1" applyAlignment="1" applyProtection="1">
      <alignment horizontal="center" vertical="center"/>
      <protection/>
    </xf>
    <xf numFmtId="38" fontId="8" fillId="0" borderId="13" xfId="56" applyFont="1" applyFill="1" applyBorder="1" applyAlignment="1" applyProtection="1">
      <alignment horizontal="left" vertical="center" shrinkToFit="1"/>
      <protection/>
    </xf>
    <xf numFmtId="179" fontId="8" fillId="0" borderId="1" xfId="47" applyNumberFormat="1" applyFont="1" applyFill="1" applyBorder="1" applyAlignment="1" applyProtection="1">
      <alignment horizontal="center" vertical="center"/>
      <protection locked="0"/>
    </xf>
    <xf numFmtId="38" fontId="8" fillId="0" borderId="27" xfId="56" applyFont="1" applyFill="1" applyBorder="1" applyAlignment="1" applyProtection="1">
      <alignment horizontal="center" vertical="center"/>
      <protection locked="0"/>
    </xf>
    <xf numFmtId="38" fontId="8" fillId="0" borderId="16" xfId="56" applyFont="1" applyFill="1" applyBorder="1" applyAlignment="1">
      <alignment horizontal="center" vertical="center"/>
    </xf>
    <xf numFmtId="38" fontId="8" fillId="0" borderId="18" xfId="56" applyFont="1" applyFill="1" applyBorder="1" applyAlignment="1" applyProtection="1">
      <alignment horizontal="center" vertical="center"/>
      <protection locked="0"/>
    </xf>
    <xf numFmtId="0" fontId="8" fillId="0" borderId="27" xfId="68" applyFont="1" applyFill="1" applyBorder="1" applyAlignment="1" applyProtection="1">
      <alignment horizontal="center" vertical="center"/>
      <protection locked="0"/>
    </xf>
    <xf numFmtId="38" fontId="8" fillId="0" borderId="19" xfId="56" applyFont="1" applyFill="1" applyBorder="1" applyAlignment="1">
      <alignment horizontal="center" vertical="center"/>
    </xf>
    <xf numFmtId="38" fontId="8" fillId="0" borderId="2" xfId="56" applyFont="1" applyFill="1" applyBorder="1" applyAlignment="1" applyProtection="1">
      <alignment horizontal="center" vertical="center"/>
      <protection locked="0"/>
    </xf>
    <xf numFmtId="38" fontId="8" fillId="0" borderId="24" xfId="56" applyFont="1" applyFill="1" applyBorder="1" applyAlignment="1">
      <alignment horizontal="center" vertical="center"/>
    </xf>
    <xf numFmtId="38" fontId="8" fillId="0" borderId="22" xfId="56" applyFont="1" applyFill="1" applyBorder="1" applyAlignment="1" applyProtection="1">
      <alignment horizontal="center" vertical="center"/>
      <protection locked="0"/>
    </xf>
    <xf numFmtId="0" fontId="8" fillId="0" borderId="2" xfId="68" applyFont="1" applyFill="1" applyBorder="1" applyAlignment="1" applyProtection="1">
      <alignment horizontal="center" vertical="center"/>
      <protection locked="0"/>
    </xf>
    <xf numFmtId="38" fontId="8" fillId="0" borderId="23" xfId="56" applyFont="1" applyFill="1" applyBorder="1" applyAlignment="1">
      <alignment horizontal="center" vertical="center"/>
    </xf>
    <xf numFmtId="38" fontId="8" fillId="0" borderId="36" xfId="56" applyFont="1" applyFill="1" applyBorder="1" applyAlignment="1" applyProtection="1">
      <alignment horizontal="center" vertical="center"/>
      <protection locked="0"/>
    </xf>
    <xf numFmtId="38" fontId="8" fillId="0" borderId="38" xfId="56" applyFont="1" applyFill="1" applyBorder="1" applyAlignment="1" applyProtection="1">
      <alignment horizontal="center" vertical="center"/>
      <protection locked="0"/>
    </xf>
    <xf numFmtId="179" fontId="8" fillId="0" borderId="2" xfId="68" applyNumberFormat="1" applyFont="1" applyFill="1" applyBorder="1" applyAlignment="1" applyProtection="1">
      <alignment horizontal="right" vertical="center"/>
      <protection locked="0"/>
    </xf>
    <xf numFmtId="179" fontId="8" fillId="0" borderId="36" xfId="68" applyNumberFormat="1" applyFont="1" applyFill="1" applyBorder="1" applyAlignment="1" applyProtection="1">
      <alignment horizontal="right" vertical="center"/>
      <protection locked="0"/>
    </xf>
    <xf numFmtId="181" fontId="8" fillId="0" borderId="21" xfId="56" applyNumberFormat="1" applyFont="1" applyFill="1" applyBorder="1" applyAlignment="1" applyProtection="1">
      <alignment vertical="center"/>
      <protection locked="0"/>
    </xf>
    <xf numFmtId="181" fontId="8" fillId="0" borderId="49" xfId="56" applyNumberFormat="1" applyFont="1" applyFill="1" applyBorder="1" applyAlignment="1" applyProtection="1">
      <alignment vertical="center"/>
      <protection locked="0"/>
    </xf>
    <xf numFmtId="38" fontId="8" fillId="0" borderId="36" xfId="56" applyFont="1" applyFill="1" applyBorder="1" applyAlignment="1" applyProtection="1">
      <alignment horizontal="left" vertical="center"/>
      <protection locked="0"/>
    </xf>
    <xf numFmtId="0" fontId="8" fillId="0" borderId="13" xfId="68" applyFont="1" applyFill="1" applyBorder="1" applyAlignment="1">
      <alignment horizontal="right" vertical="center" shrinkToFit="1"/>
      <protection/>
    </xf>
    <xf numFmtId="0" fontId="8" fillId="0" borderId="35" xfId="68" applyFont="1" applyFill="1" applyBorder="1" applyAlignment="1">
      <alignment horizontal="right" vertical="center"/>
      <protection/>
    </xf>
    <xf numFmtId="0" fontId="8" fillId="0" borderId="61" xfId="68" applyFont="1" applyFill="1" applyBorder="1" applyAlignment="1">
      <alignment horizontal="right" vertical="center"/>
      <protection/>
    </xf>
    <xf numFmtId="0" fontId="8" fillId="0" borderId="23" xfId="68" applyFont="1" applyFill="1" applyBorder="1" applyAlignment="1">
      <alignment vertical="center"/>
      <protection/>
    </xf>
    <xf numFmtId="0" fontId="8" fillId="0" borderId="39" xfId="68" applyFont="1" applyFill="1" applyBorder="1" applyAlignment="1">
      <alignment vertical="center"/>
      <protection/>
    </xf>
    <xf numFmtId="0" fontId="8" fillId="0" borderId="35" xfId="68" applyFont="1" applyFill="1" applyBorder="1" applyAlignment="1">
      <alignment horizontal="center" vertical="center"/>
      <protection/>
    </xf>
    <xf numFmtId="0" fontId="8" fillId="0" borderId="64" xfId="68" applyFont="1" applyFill="1" applyBorder="1" applyAlignment="1">
      <alignment vertical="center"/>
      <protection/>
    </xf>
    <xf numFmtId="38" fontId="8" fillId="0" borderId="19" xfId="56" applyFont="1" applyFill="1" applyBorder="1" applyAlignment="1" applyProtection="1">
      <alignment vertical="center"/>
      <protection locked="0"/>
    </xf>
    <xf numFmtId="38" fontId="8" fillId="0" borderId="23" xfId="56" applyFont="1" applyFill="1" applyBorder="1" applyAlignment="1" applyProtection="1">
      <alignment vertical="center"/>
      <protection locked="0"/>
    </xf>
    <xf numFmtId="181" fontId="8" fillId="0" borderId="23" xfId="56" applyNumberFormat="1" applyFont="1" applyFill="1" applyBorder="1" applyAlignment="1" applyProtection="1">
      <alignment vertical="center"/>
      <protection locked="0"/>
    </xf>
    <xf numFmtId="181" fontId="8" fillId="0" borderId="39" xfId="56" applyNumberFormat="1" applyFont="1" applyFill="1" applyBorder="1" applyAlignment="1" applyProtection="1">
      <alignment vertical="center"/>
      <protection locked="0"/>
    </xf>
    <xf numFmtId="181" fontId="8" fillId="0" borderId="35" xfId="56" applyNumberFormat="1" applyFont="1" applyFill="1" applyBorder="1" applyAlignment="1" applyProtection="1">
      <alignment vertical="center"/>
      <protection locked="0"/>
    </xf>
    <xf numFmtId="38" fontId="8" fillId="0" borderId="39" xfId="56" applyFont="1" applyFill="1" applyBorder="1" applyAlignment="1" applyProtection="1">
      <alignment vertical="center"/>
      <protection locked="0"/>
    </xf>
    <xf numFmtId="38" fontId="8" fillId="0" borderId="13" xfId="56" applyFont="1" applyFill="1" applyBorder="1" applyAlignment="1" applyProtection="1">
      <alignment vertical="center"/>
      <protection locked="0"/>
    </xf>
    <xf numFmtId="38" fontId="8" fillId="0" borderId="61" xfId="56" applyFont="1" applyFill="1" applyBorder="1" applyAlignment="1" applyProtection="1">
      <alignment vertical="center"/>
      <protection locked="0"/>
    </xf>
    <xf numFmtId="38" fontId="8" fillId="0" borderId="30" xfId="56" applyFont="1" applyFill="1" applyBorder="1" applyAlignment="1" applyProtection="1">
      <alignment vertical="center"/>
      <protection locked="0"/>
    </xf>
    <xf numFmtId="38" fontId="8" fillId="0" borderId="35" xfId="56" applyFont="1" applyFill="1" applyBorder="1" applyAlignment="1" applyProtection="1">
      <alignment vertical="center"/>
      <protection locked="0"/>
    </xf>
    <xf numFmtId="38" fontId="8" fillId="0" borderId="50" xfId="56" applyFont="1" applyFill="1" applyBorder="1" applyAlignment="1" applyProtection="1">
      <alignment vertical="center"/>
      <protection locked="0"/>
    </xf>
    <xf numFmtId="38" fontId="8" fillId="0" borderId="66" xfId="56" applyFont="1" applyFill="1" applyBorder="1" applyAlignment="1" applyProtection="1">
      <alignment vertical="center"/>
      <protection locked="0"/>
    </xf>
    <xf numFmtId="181" fontId="8" fillId="0" borderId="66" xfId="56" applyNumberFormat="1" applyFont="1" applyFill="1" applyBorder="1" applyAlignment="1" applyProtection="1">
      <alignment vertical="center"/>
      <protection locked="0"/>
    </xf>
    <xf numFmtId="181" fontId="8" fillId="0" borderId="67" xfId="56" applyNumberFormat="1" applyFont="1" applyFill="1" applyBorder="1" applyAlignment="1" applyProtection="1">
      <alignment vertical="center"/>
      <protection locked="0"/>
    </xf>
    <xf numFmtId="181" fontId="8" fillId="0" borderId="33" xfId="56" applyNumberFormat="1" applyFont="1" applyFill="1" applyBorder="1" applyAlignment="1" applyProtection="1">
      <alignment vertical="center"/>
      <protection locked="0"/>
    </xf>
    <xf numFmtId="181" fontId="8" fillId="0" borderId="68" xfId="56" applyNumberFormat="1" applyFont="1" applyFill="1" applyBorder="1" applyAlignment="1" applyProtection="1">
      <alignment vertical="center"/>
      <protection locked="0"/>
    </xf>
    <xf numFmtId="38" fontId="8" fillId="0" borderId="67" xfId="56" applyFont="1" applyFill="1" applyBorder="1" applyAlignment="1" applyProtection="1">
      <alignment vertical="center"/>
      <protection locked="0"/>
    </xf>
    <xf numFmtId="38" fontId="8" fillId="0" borderId="46" xfId="56" applyFont="1" applyFill="1" applyBorder="1" applyAlignment="1" applyProtection="1">
      <alignment vertical="center"/>
      <protection locked="0"/>
    </xf>
    <xf numFmtId="38" fontId="8" fillId="0" borderId="59" xfId="56" applyFont="1" applyFill="1" applyBorder="1" applyAlignment="1" applyProtection="1">
      <alignment vertical="center"/>
      <protection locked="0"/>
    </xf>
    <xf numFmtId="38" fontId="8" fillId="0" borderId="69" xfId="56" applyFont="1" applyFill="1" applyBorder="1" applyAlignment="1" applyProtection="1">
      <alignment vertical="center"/>
      <protection locked="0"/>
    </xf>
    <xf numFmtId="38" fontId="8" fillId="0" borderId="68" xfId="56" applyFont="1" applyFill="1" applyBorder="1" applyAlignment="1" applyProtection="1">
      <alignment vertical="center"/>
      <protection locked="0"/>
    </xf>
    <xf numFmtId="0" fontId="3" fillId="0" borderId="0" xfId="68">
      <alignment/>
      <protection/>
    </xf>
    <xf numFmtId="38" fontId="8" fillId="0" borderId="21" xfId="56" applyFont="1" applyFill="1" applyBorder="1" applyAlignment="1">
      <alignment vertical="center"/>
    </xf>
    <xf numFmtId="0" fontId="8" fillId="0" borderId="21" xfId="68" applyFont="1" applyFill="1" applyBorder="1" applyAlignment="1">
      <alignment vertical="center"/>
      <protection/>
    </xf>
    <xf numFmtId="0" fontId="8" fillId="0" borderId="17" xfId="68" applyFont="1" applyFill="1" applyBorder="1" applyAlignment="1">
      <alignment vertical="center"/>
      <protection/>
    </xf>
    <xf numFmtId="0" fontId="8" fillId="0" borderId="22" xfId="68" applyFont="1" applyFill="1" applyBorder="1" applyAlignment="1">
      <alignment vertical="center"/>
      <protection/>
    </xf>
    <xf numFmtId="0" fontId="8" fillId="0" borderId="40" xfId="68" applyFont="1" applyFill="1" applyBorder="1" applyAlignment="1">
      <alignment vertical="center"/>
      <protection/>
    </xf>
    <xf numFmtId="0" fontId="8" fillId="0" borderId="18" xfId="68" applyFont="1" applyFill="1" applyBorder="1" applyAlignment="1">
      <alignment vertical="center"/>
      <protection/>
    </xf>
    <xf numFmtId="0" fontId="8" fillId="0" borderId="38" xfId="68" applyFont="1" applyFill="1" applyBorder="1" applyAlignment="1">
      <alignment vertical="center"/>
      <protection/>
    </xf>
    <xf numFmtId="0" fontId="8" fillId="0" borderId="36" xfId="68" applyFont="1" applyFill="1" applyBorder="1" applyAlignment="1">
      <alignment vertical="center"/>
      <protection/>
    </xf>
    <xf numFmtId="0" fontId="8" fillId="0" borderId="2" xfId="68" applyFont="1" applyFill="1" applyBorder="1" applyAlignment="1">
      <alignment vertical="center"/>
      <protection/>
    </xf>
    <xf numFmtId="0" fontId="8" fillId="0" borderId="27" xfId="68" applyFont="1" applyFill="1" applyBorder="1" applyAlignment="1">
      <alignment vertical="center"/>
      <protection/>
    </xf>
    <xf numFmtId="38" fontId="8" fillId="0" borderId="0" xfId="56" applyFont="1" applyFill="1" applyAlignment="1">
      <alignment vertical="center"/>
    </xf>
    <xf numFmtId="0" fontId="8" fillId="0" borderId="22" xfId="68" applyFont="1" applyFill="1" applyBorder="1" applyAlignment="1">
      <alignment vertical="center" shrinkToFit="1"/>
      <protection/>
    </xf>
    <xf numFmtId="0" fontId="8" fillId="0" borderId="21" xfId="68" applyFont="1" applyFill="1" applyBorder="1" applyAlignment="1">
      <alignment vertical="center" shrinkToFit="1"/>
      <protection/>
    </xf>
    <xf numFmtId="38" fontId="8" fillId="0" borderId="22" xfId="56" applyFont="1" applyFill="1" applyBorder="1" applyAlignment="1">
      <alignment vertical="center"/>
    </xf>
    <xf numFmtId="0" fontId="8" fillId="0" borderId="0" xfId="68" applyFont="1" applyFill="1">
      <alignment/>
      <protection/>
    </xf>
    <xf numFmtId="0" fontId="8" fillId="0" borderId="24" xfId="68" applyFont="1" applyFill="1" applyBorder="1" applyAlignment="1">
      <alignment vertical="center"/>
      <protection/>
    </xf>
    <xf numFmtId="0" fontId="8" fillId="0" borderId="49" xfId="68" applyFont="1" applyFill="1" applyBorder="1" applyAlignment="1">
      <alignment vertical="center"/>
      <protection/>
    </xf>
    <xf numFmtId="0" fontId="8" fillId="0" borderId="44" xfId="68" applyFont="1" applyFill="1" applyBorder="1" applyAlignment="1">
      <alignment vertical="center"/>
      <protection/>
    </xf>
    <xf numFmtId="0" fontId="8" fillId="0" borderId="36" xfId="68" applyFont="1" applyFill="1" applyBorder="1" applyAlignment="1">
      <alignment vertical="center" shrinkToFit="1"/>
      <protection/>
    </xf>
    <xf numFmtId="0" fontId="8" fillId="0" borderId="16" xfId="68" applyFont="1" applyFill="1" applyBorder="1" applyAlignment="1">
      <alignment vertical="center"/>
      <protection/>
    </xf>
    <xf numFmtId="0" fontId="8" fillId="0" borderId="37" xfId="68" applyFont="1" applyFill="1" applyBorder="1" applyAlignment="1">
      <alignment vertical="center"/>
      <protection/>
    </xf>
    <xf numFmtId="0" fontId="8" fillId="0" borderId="48" xfId="68" applyFont="1" applyFill="1" applyBorder="1" applyAlignment="1">
      <alignment vertical="center"/>
      <protection/>
    </xf>
    <xf numFmtId="0" fontId="11" fillId="0" borderId="0" xfId="68" applyFont="1" applyFill="1" applyAlignment="1">
      <alignment/>
      <protection/>
    </xf>
    <xf numFmtId="38" fontId="8" fillId="0" borderId="2" xfId="56" applyFont="1" applyFill="1" applyBorder="1" applyAlignment="1">
      <alignment horizontal="center" vertical="center"/>
    </xf>
    <xf numFmtId="0" fontId="8" fillId="0" borderId="2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23" xfId="68" applyFont="1" applyFill="1" applyBorder="1" applyAlignment="1">
      <alignment horizontal="center" vertical="center"/>
      <protection/>
    </xf>
    <xf numFmtId="0" fontId="8" fillId="0" borderId="23" xfId="68" applyFont="1" applyFill="1" applyBorder="1" applyAlignment="1">
      <alignment horizontal="center" vertical="center" shrinkToFit="1"/>
      <protection/>
    </xf>
    <xf numFmtId="0" fontId="8" fillId="0" borderId="39" xfId="68" applyFont="1" applyFill="1" applyBorder="1" applyAlignment="1">
      <alignment horizontal="center" vertical="center"/>
      <protection/>
    </xf>
    <xf numFmtId="0" fontId="8" fillId="0" borderId="39" xfId="68" applyFont="1" applyFill="1" applyBorder="1" applyAlignment="1">
      <alignment horizontal="center" vertical="center" shrinkToFit="1"/>
      <protection/>
    </xf>
    <xf numFmtId="38" fontId="8" fillId="0" borderId="12" xfId="56" applyFont="1" applyFill="1" applyBorder="1" applyAlignment="1">
      <alignment/>
    </xf>
    <xf numFmtId="38" fontId="8" fillId="0" borderId="1" xfId="56" applyFont="1" applyFill="1" applyBorder="1" applyAlignment="1">
      <alignment vertical="center"/>
    </xf>
    <xf numFmtId="38" fontId="8" fillId="0" borderId="16" xfId="56" applyFont="1" applyFill="1" applyBorder="1" applyAlignment="1">
      <alignment vertical="center"/>
    </xf>
    <xf numFmtId="38" fontId="8" fillId="0" borderId="17" xfId="56" applyFont="1" applyFill="1" applyBorder="1" applyAlignment="1">
      <alignment vertical="center" shrinkToFit="1"/>
    </xf>
    <xf numFmtId="38" fontId="8" fillId="0" borderId="18" xfId="56" applyFont="1" applyFill="1" applyBorder="1" applyAlignment="1">
      <alignment vertical="center" shrinkToFit="1"/>
    </xf>
    <xf numFmtId="38" fontId="8" fillId="0" borderId="27" xfId="56" applyFont="1" applyFill="1" applyBorder="1" applyAlignment="1">
      <alignment horizontal="center" vertical="center"/>
    </xf>
    <xf numFmtId="0" fontId="8" fillId="0" borderId="46" xfId="68" applyFont="1" applyFill="1" applyBorder="1" applyAlignment="1">
      <alignment vertical="center"/>
      <protection/>
    </xf>
    <xf numFmtId="0" fontId="8" fillId="0" borderId="14" xfId="68" applyFont="1" applyFill="1" applyBorder="1" applyAlignment="1">
      <alignment vertical="center"/>
      <protection/>
    </xf>
    <xf numFmtId="0" fontId="8" fillId="0" borderId="47" xfId="68" applyFont="1" applyFill="1" applyBorder="1" applyAlignment="1">
      <alignment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50" xfId="68" applyFont="1" applyFill="1" applyBorder="1" applyAlignment="1">
      <alignment vertical="center"/>
      <protection/>
    </xf>
    <xf numFmtId="0" fontId="8" fillId="0" borderId="51" xfId="68" applyFont="1" applyFill="1" applyBorder="1" applyAlignment="1">
      <alignment horizontal="centerContinuous" vertical="center"/>
      <protection/>
    </xf>
    <xf numFmtId="0" fontId="8" fillId="0" borderId="37" xfId="68" applyFont="1" applyFill="1" applyBorder="1" applyAlignment="1">
      <alignment horizontal="centerContinuous" vertical="center"/>
      <protection/>
    </xf>
    <xf numFmtId="0" fontId="8" fillId="0" borderId="12" xfId="68" applyFont="1" applyFill="1" applyBorder="1" applyAlignment="1">
      <alignment vertical="center"/>
      <protection/>
    </xf>
    <xf numFmtId="0" fontId="8" fillId="0" borderId="1" xfId="68" applyFont="1" applyFill="1" applyBorder="1" applyAlignment="1">
      <alignment vertical="center"/>
      <protection/>
    </xf>
    <xf numFmtId="0" fontId="8" fillId="0" borderId="59" xfId="68" applyFont="1" applyFill="1" applyBorder="1" applyAlignment="1">
      <alignment vertical="center"/>
      <protection/>
    </xf>
    <xf numFmtId="0" fontId="8" fillId="0" borderId="55" xfId="68" applyFont="1" applyFill="1" applyBorder="1" applyAlignment="1">
      <alignment vertical="center"/>
      <protection/>
    </xf>
    <xf numFmtId="0" fontId="8" fillId="0" borderId="60" xfId="68" applyFont="1" applyFill="1" applyBorder="1" applyAlignment="1">
      <alignment vertical="center"/>
      <protection/>
    </xf>
    <xf numFmtId="0" fontId="8" fillId="0" borderId="61" xfId="68" applyFont="1" applyFill="1" applyBorder="1" applyAlignment="1">
      <alignment horizontal="center" vertical="center"/>
      <protection/>
    </xf>
    <xf numFmtId="38" fontId="8" fillId="0" borderId="12" xfId="56" applyFont="1" applyFill="1" applyBorder="1" applyAlignment="1">
      <alignment vertical="center"/>
    </xf>
    <xf numFmtId="38" fontId="8" fillId="0" borderId="13" xfId="56" applyFont="1" applyFill="1" applyBorder="1" applyAlignment="1">
      <alignment horizontal="right" vertical="center" shrinkToFit="1"/>
    </xf>
    <xf numFmtId="38" fontId="8" fillId="0" borderId="14" xfId="56" applyFont="1" applyFill="1" applyBorder="1" applyAlignment="1">
      <alignment horizontal="center" vertical="center"/>
    </xf>
    <xf numFmtId="38" fontId="8" fillId="0" borderId="13" xfId="56" applyFont="1" applyFill="1" applyBorder="1" applyAlignment="1">
      <alignment horizontal="center" vertical="center"/>
    </xf>
    <xf numFmtId="0" fontId="8" fillId="0" borderId="26" xfId="68" applyFont="1" applyFill="1" applyBorder="1" applyAlignment="1">
      <alignment vertical="center"/>
      <protection/>
    </xf>
    <xf numFmtId="0" fontId="8" fillId="0" borderId="23" xfId="68" applyFont="1" applyFill="1" applyBorder="1" applyAlignment="1">
      <alignment horizontal="right" vertical="center"/>
      <protection/>
    </xf>
    <xf numFmtId="0" fontId="8" fillId="0" borderId="29" xfId="68" applyFont="1" applyFill="1" applyBorder="1" applyAlignment="1">
      <alignment vertical="center"/>
      <protection/>
    </xf>
    <xf numFmtId="0" fontId="8" fillId="0" borderId="28" xfId="68" applyFont="1" applyFill="1" applyBorder="1" applyAlignment="1">
      <alignment vertical="center"/>
      <protection/>
    </xf>
    <xf numFmtId="0" fontId="8" fillId="0" borderId="30" xfId="68" applyFont="1" applyFill="1" applyBorder="1" applyAlignment="1">
      <alignment horizontal="right" vertical="center"/>
      <protection/>
    </xf>
    <xf numFmtId="38" fontId="8" fillId="0" borderId="2" xfId="56" applyFont="1" applyFill="1" applyBorder="1" applyAlignment="1">
      <alignment horizontal="left" vertical="center"/>
    </xf>
    <xf numFmtId="38" fontId="8" fillId="0" borderId="24" xfId="56" applyFont="1" applyFill="1" applyBorder="1" applyAlignment="1">
      <alignment horizontal="right" vertical="center"/>
    </xf>
    <xf numFmtId="0" fontId="8" fillId="0" borderId="43" xfId="68" applyFont="1" applyFill="1" applyBorder="1" applyAlignment="1">
      <alignment vertical="center"/>
      <protection/>
    </xf>
    <xf numFmtId="0" fontId="8" fillId="0" borderId="32" xfId="68" applyFont="1" applyFill="1" applyBorder="1" applyAlignment="1">
      <alignment vertical="center"/>
      <protection/>
    </xf>
    <xf numFmtId="0" fontId="8" fillId="0" borderId="43" xfId="68" applyFont="1" applyFill="1" applyBorder="1" applyAlignment="1">
      <alignment horizontal="right" vertical="center"/>
      <protection/>
    </xf>
    <xf numFmtId="0" fontId="8" fillId="0" borderId="33" xfId="68" applyFont="1" applyFill="1" applyBorder="1" applyAlignment="1">
      <alignment vertical="center"/>
      <protection/>
    </xf>
    <xf numFmtId="0" fontId="8" fillId="0" borderId="34" xfId="68" applyFont="1" applyFill="1" applyBorder="1" applyAlignment="1">
      <alignment vertical="center"/>
      <protection/>
    </xf>
    <xf numFmtId="0" fontId="16" fillId="0" borderId="26" xfId="68" applyFont="1" applyFill="1" applyBorder="1" applyAlignment="1">
      <alignment vertical="center"/>
      <protection/>
    </xf>
    <xf numFmtId="0" fontId="8" fillId="0" borderId="29" xfId="68" applyFont="1" applyFill="1" applyBorder="1" applyAlignment="1">
      <alignment horizontal="right" vertical="center"/>
      <protection/>
    </xf>
    <xf numFmtId="0" fontId="8" fillId="0" borderId="31" xfId="68" applyFont="1" applyFill="1" applyBorder="1" applyAlignment="1">
      <alignment horizontal="right" vertical="center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22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vertical="center"/>
      <protection/>
    </xf>
    <xf numFmtId="38" fontId="8" fillId="0" borderId="13" xfId="56" applyFont="1" applyFill="1" applyBorder="1" applyAlignment="1">
      <alignment vertical="center"/>
    </xf>
    <xf numFmtId="0" fontId="8" fillId="0" borderId="43" xfId="68" applyFont="1" applyFill="1" applyBorder="1" applyAlignment="1">
      <alignment horizontal="center" vertical="center" wrapText="1"/>
      <protection/>
    </xf>
    <xf numFmtId="0" fontId="8" fillId="0" borderId="42" xfId="68" applyFont="1" applyFill="1" applyBorder="1" applyAlignment="1">
      <alignment horizontal="center" vertical="center" wrapText="1"/>
      <protection/>
    </xf>
    <xf numFmtId="0" fontId="16" fillId="0" borderId="22" xfId="68" applyFont="1" applyFill="1" applyBorder="1" applyAlignment="1">
      <alignment vertical="center"/>
      <protection/>
    </xf>
    <xf numFmtId="0" fontId="8" fillId="0" borderId="54" xfId="68" applyFont="1" applyFill="1" applyBorder="1" applyAlignment="1">
      <alignment horizontal="center" vertical="center" wrapText="1"/>
      <protection/>
    </xf>
    <xf numFmtId="0" fontId="8" fillId="0" borderId="21" xfId="68" applyFont="1" applyFill="1" applyBorder="1" applyAlignment="1">
      <alignment horizontal="center" vertical="center"/>
      <protection/>
    </xf>
    <xf numFmtId="0" fontId="8" fillId="0" borderId="0" xfId="68" applyFont="1" applyFill="1" applyBorder="1" applyAlignment="1">
      <alignment horizontal="left" vertical="center"/>
      <protection/>
    </xf>
    <xf numFmtId="0" fontId="8" fillId="0" borderId="54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54" xfId="68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horizontal="right" vertical="center"/>
      <protection/>
    </xf>
    <xf numFmtId="0" fontId="16" fillId="0" borderId="43" xfId="68" applyFont="1" applyFill="1" applyBorder="1" applyAlignment="1">
      <alignment vertical="center"/>
      <protection/>
    </xf>
    <xf numFmtId="0" fontId="8" fillId="0" borderId="62" xfId="68" applyFont="1" applyFill="1" applyBorder="1" applyAlignment="1">
      <alignment vertical="center"/>
      <protection/>
    </xf>
    <xf numFmtId="0" fontId="8" fillId="0" borderId="63" xfId="68" applyFont="1" applyFill="1" applyBorder="1" applyAlignment="1">
      <alignment vertical="center"/>
      <protection/>
    </xf>
    <xf numFmtId="0" fontId="8" fillId="0" borderId="36" xfId="68" applyFont="1" applyFill="1" applyBorder="1">
      <alignment/>
      <protection/>
    </xf>
    <xf numFmtId="0" fontId="8" fillId="0" borderId="0" xfId="68" applyFont="1" applyFill="1" applyAlignment="1">
      <alignment horizontal="center"/>
      <protection/>
    </xf>
    <xf numFmtId="0" fontId="10" fillId="0" borderId="0" xfId="68" applyFont="1" applyFill="1" applyAlignment="1">
      <alignment horizontal="centerContinuous"/>
      <protection/>
    </xf>
    <xf numFmtId="38" fontId="8" fillId="0" borderId="15" xfId="56" applyFont="1" applyFill="1" applyBorder="1" applyAlignment="1">
      <alignment horizontal="center" vertical="center"/>
    </xf>
    <xf numFmtId="0" fontId="8" fillId="0" borderId="15" xfId="68" applyFont="1" applyFill="1" applyBorder="1" applyAlignment="1">
      <alignment horizontal="center" vertical="center" shrinkToFit="1"/>
      <protection/>
    </xf>
    <xf numFmtId="38" fontId="8" fillId="0" borderId="0" xfId="56" applyFont="1" applyFill="1" applyBorder="1" applyAlignment="1">
      <alignment horizontal="right" vertical="center"/>
    </xf>
    <xf numFmtId="0" fontId="8" fillId="0" borderId="15" xfId="68" applyFont="1" applyFill="1" applyBorder="1" applyAlignment="1">
      <alignment horizontal="right" vertical="center"/>
      <protection/>
    </xf>
    <xf numFmtId="38" fontId="8" fillId="0" borderId="15" xfId="56" applyFont="1" applyFill="1" applyBorder="1" applyAlignment="1">
      <alignment horizontal="right" vertical="center"/>
    </xf>
    <xf numFmtId="38" fontId="8" fillId="0" borderId="15" xfId="56" applyFont="1" applyFill="1" applyBorder="1" applyAlignment="1">
      <alignment vertical="center"/>
    </xf>
    <xf numFmtId="38" fontId="8" fillId="0" borderId="15" xfId="56" applyFont="1" applyFill="1" applyBorder="1" applyAlignment="1">
      <alignment horizontal="left" vertical="center" shrinkToFit="1"/>
    </xf>
    <xf numFmtId="38" fontId="8" fillId="0" borderId="0" xfId="56" applyFont="1" applyFill="1" applyBorder="1" applyAlignment="1">
      <alignment horizontal="center" vertical="center" shrinkToFit="1"/>
    </xf>
    <xf numFmtId="38" fontId="8" fillId="0" borderId="13" xfId="56" applyFont="1" applyFill="1" applyBorder="1" applyAlignment="1">
      <alignment horizontal="right" vertical="top"/>
    </xf>
    <xf numFmtId="38" fontId="8" fillId="0" borderId="27" xfId="56" applyFont="1" applyFill="1" applyBorder="1" applyAlignment="1">
      <alignment horizontal="left" vertical="center"/>
    </xf>
    <xf numFmtId="38" fontId="8" fillId="0" borderId="16" xfId="56" applyFont="1" applyFill="1" applyBorder="1" applyAlignment="1">
      <alignment horizontal="right" vertical="center"/>
    </xf>
    <xf numFmtId="38" fontId="8" fillId="0" borderId="23" xfId="56" applyFont="1" applyFill="1" applyBorder="1" applyAlignment="1">
      <alignment horizontal="right" vertical="center"/>
    </xf>
    <xf numFmtId="38" fontId="8" fillId="0" borderId="36" xfId="56" applyFont="1" applyFill="1" applyBorder="1" applyAlignment="1">
      <alignment horizontal="left" vertical="center"/>
    </xf>
    <xf numFmtId="38" fontId="8" fillId="0" borderId="37" xfId="56" applyFont="1" applyFill="1" applyBorder="1" applyAlignment="1">
      <alignment horizontal="right" vertical="center"/>
    </xf>
    <xf numFmtId="38" fontId="8" fillId="0" borderId="39" xfId="56" applyFont="1" applyFill="1" applyBorder="1" applyAlignment="1">
      <alignment horizontal="right" vertical="center"/>
    </xf>
    <xf numFmtId="0" fontId="9" fillId="0" borderId="0" xfId="68" applyFont="1" applyFill="1" applyAlignment="1">
      <alignment horizontal="centerContinuous"/>
      <protection/>
    </xf>
    <xf numFmtId="0" fontId="8" fillId="0" borderId="19" xfId="68" applyFont="1" applyFill="1" applyBorder="1" applyAlignment="1">
      <alignment horizontal="right" vertical="center"/>
      <protection/>
    </xf>
    <xf numFmtId="38" fontId="8" fillId="0" borderId="1" xfId="56" applyFont="1" applyFill="1" applyBorder="1" applyAlignment="1" applyProtection="1">
      <alignment horizontal="center" vertical="center"/>
      <protection locked="0"/>
    </xf>
    <xf numFmtId="38" fontId="8" fillId="0" borderId="38" xfId="56" applyFont="1" applyFill="1" applyBorder="1" applyAlignment="1" applyProtection="1">
      <alignment horizontal="left" vertical="center"/>
      <protection locked="0"/>
    </xf>
    <xf numFmtId="0" fontId="8" fillId="0" borderId="36" xfId="68" applyFont="1" applyFill="1" applyBorder="1" applyAlignment="1" applyProtection="1">
      <alignment vertical="center"/>
      <protection locked="0"/>
    </xf>
    <xf numFmtId="0" fontId="8" fillId="0" borderId="2" xfId="68" applyFont="1" applyFill="1" applyBorder="1" applyAlignment="1" applyProtection="1">
      <alignment horizontal="right" vertical="center"/>
      <protection locked="0"/>
    </xf>
    <xf numFmtId="38" fontId="8" fillId="0" borderId="17" xfId="56" applyFont="1" applyFill="1" applyBorder="1" applyAlignment="1" applyProtection="1">
      <alignment vertical="center"/>
      <protection locked="0"/>
    </xf>
    <xf numFmtId="38" fontId="8" fillId="0" borderId="21" xfId="56" applyFont="1" applyFill="1" applyBorder="1" applyAlignment="1" applyProtection="1">
      <alignment vertical="center"/>
      <protection locked="0"/>
    </xf>
    <xf numFmtId="181" fontId="8" fillId="0" borderId="40" xfId="56" applyNumberFormat="1" applyFont="1" applyFill="1" applyBorder="1" applyAlignment="1" applyProtection="1">
      <alignment vertical="center"/>
      <protection locked="0"/>
    </xf>
    <xf numFmtId="38" fontId="8" fillId="0" borderId="49" xfId="56" applyFont="1" applyFill="1" applyBorder="1" applyAlignment="1" applyProtection="1">
      <alignment vertical="center"/>
      <protection locked="0"/>
    </xf>
    <xf numFmtId="38" fontId="8" fillId="0" borderId="40" xfId="56" applyFont="1" applyFill="1" applyBorder="1" applyAlignment="1" applyProtection="1">
      <alignment vertical="center"/>
      <protection locked="0"/>
    </xf>
    <xf numFmtId="38" fontId="8" fillId="0" borderId="14" xfId="56" applyFont="1" applyFill="1" applyBorder="1" applyAlignment="1" applyProtection="1">
      <alignment vertical="center"/>
      <protection locked="0"/>
    </xf>
    <xf numFmtId="38" fontId="8" fillId="0" borderId="55" xfId="56" applyFont="1" applyFill="1" applyBorder="1" applyAlignment="1" applyProtection="1">
      <alignment vertical="center"/>
      <protection locked="0"/>
    </xf>
    <xf numFmtId="38" fontId="8" fillId="0" borderId="57" xfId="56" applyFont="1" applyFill="1" applyBorder="1" applyAlignment="1" applyProtection="1">
      <alignment vertical="center"/>
      <protection locked="0"/>
    </xf>
    <xf numFmtId="38" fontId="8" fillId="0" borderId="1" xfId="56" applyFont="1" applyFill="1" applyBorder="1" applyAlignment="1">
      <alignment horizontal="center" vertical="center"/>
    </xf>
    <xf numFmtId="0" fontId="8" fillId="0" borderId="39" xfId="68" applyFont="1" applyFill="1" applyBorder="1" applyAlignment="1">
      <alignment horizontal="right" vertical="center"/>
      <protection/>
    </xf>
    <xf numFmtId="38" fontId="8" fillId="0" borderId="1" xfId="56" applyFont="1" applyFill="1" applyBorder="1" applyAlignment="1" applyProtection="1">
      <alignment horizontal="center" vertical="center"/>
      <protection/>
    </xf>
    <xf numFmtId="38" fontId="8" fillId="0" borderId="13" xfId="56" applyFont="1" applyFill="1" applyBorder="1" applyAlignment="1" applyProtection="1">
      <alignment horizontal="left" vertical="center" shrinkToFit="1"/>
      <protection/>
    </xf>
    <xf numFmtId="179" fontId="8" fillId="0" borderId="1" xfId="47" applyNumberFormat="1" applyFont="1" applyFill="1" applyBorder="1" applyAlignment="1" applyProtection="1">
      <alignment horizontal="center" vertical="center"/>
      <protection locked="0"/>
    </xf>
    <xf numFmtId="38" fontId="8" fillId="0" borderId="27" xfId="56" applyFont="1" applyFill="1" applyBorder="1" applyAlignment="1" applyProtection="1">
      <alignment horizontal="center" vertical="center"/>
      <protection locked="0"/>
    </xf>
    <xf numFmtId="38" fontId="8" fillId="0" borderId="16" xfId="56" applyFont="1" applyFill="1" applyBorder="1" applyAlignment="1">
      <alignment horizontal="center" vertical="center"/>
    </xf>
    <xf numFmtId="38" fontId="8" fillId="0" borderId="18" xfId="56" applyFont="1" applyFill="1" applyBorder="1" applyAlignment="1" applyProtection="1">
      <alignment horizontal="center" vertical="center"/>
      <protection locked="0"/>
    </xf>
    <xf numFmtId="0" fontId="8" fillId="0" borderId="27" xfId="68" applyFont="1" applyFill="1" applyBorder="1" applyAlignment="1" applyProtection="1">
      <alignment horizontal="center" vertical="center"/>
      <protection locked="0"/>
    </xf>
    <xf numFmtId="38" fontId="8" fillId="0" borderId="19" xfId="56" applyFont="1" applyFill="1" applyBorder="1" applyAlignment="1">
      <alignment horizontal="center" vertical="center"/>
    </xf>
    <xf numFmtId="38" fontId="8" fillId="0" borderId="2" xfId="56" applyFont="1" applyFill="1" applyBorder="1" applyAlignment="1" applyProtection="1">
      <alignment horizontal="center" vertical="center"/>
      <protection locked="0"/>
    </xf>
    <xf numFmtId="38" fontId="8" fillId="0" borderId="24" xfId="56" applyFont="1" applyFill="1" applyBorder="1" applyAlignment="1">
      <alignment horizontal="center" vertical="center"/>
    </xf>
    <xf numFmtId="38" fontId="8" fillId="0" borderId="22" xfId="56" applyFont="1" applyFill="1" applyBorder="1" applyAlignment="1" applyProtection="1">
      <alignment horizontal="center" vertical="center"/>
      <protection locked="0"/>
    </xf>
    <xf numFmtId="0" fontId="8" fillId="0" borderId="2" xfId="68" applyFont="1" applyFill="1" applyBorder="1" applyAlignment="1" applyProtection="1">
      <alignment horizontal="center" vertical="center"/>
      <protection locked="0"/>
    </xf>
    <xf numFmtId="38" fontId="8" fillId="0" borderId="23" xfId="56" applyFont="1" applyFill="1" applyBorder="1" applyAlignment="1">
      <alignment horizontal="center" vertical="center"/>
    </xf>
    <xf numFmtId="38" fontId="8" fillId="0" borderId="36" xfId="56" applyFont="1" applyFill="1" applyBorder="1" applyAlignment="1" applyProtection="1">
      <alignment horizontal="center" vertical="center"/>
      <protection locked="0"/>
    </xf>
    <xf numFmtId="38" fontId="8" fillId="0" borderId="38" xfId="56" applyFont="1" applyFill="1" applyBorder="1" applyAlignment="1" applyProtection="1">
      <alignment horizontal="center" vertical="center"/>
      <protection locked="0"/>
    </xf>
    <xf numFmtId="179" fontId="8" fillId="0" borderId="2" xfId="68" applyNumberFormat="1" applyFont="1" applyFill="1" applyBorder="1" applyAlignment="1" applyProtection="1">
      <alignment horizontal="right" vertical="center"/>
      <protection locked="0"/>
    </xf>
    <xf numFmtId="179" fontId="8" fillId="0" borderId="36" xfId="68" applyNumberFormat="1" applyFont="1" applyFill="1" applyBorder="1" applyAlignment="1" applyProtection="1">
      <alignment horizontal="right" vertical="center"/>
      <protection locked="0"/>
    </xf>
    <xf numFmtId="181" fontId="8" fillId="0" borderId="21" xfId="56" applyNumberFormat="1" applyFont="1" applyFill="1" applyBorder="1" applyAlignment="1" applyProtection="1">
      <alignment vertical="center"/>
      <protection locked="0"/>
    </xf>
    <xf numFmtId="181" fontId="8" fillId="0" borderId="49" xfId="56" applyNumberFormat="1" applyFont="1" applyFill="1" applyBorder="1" applyAlignment="1" applyProtection="1">
      <alignment vertical="center"/>
      <protection locked="0"/>
    </xf>
    <xf numFmtId="38" fontId="8" fillId="0" borderId="36" xfId="56" applyFont="1" applyFill="1" applyBorder="1" applyAlignment="1" applyProtection="1">
      <alignment horizontal="left" vertical="center"/>
      <protection locked="0"/>
    </xf>
    <xf numFmtId="0" fontId="8" fillId="0" borderId="13" xfId="68" applyFont="1" applyFill="1" applyBorder="1" applyAlignment="1">
      <alignment horizontal="right" vertical="center" shrinkToFit="1"/>
      <protection/>
    </xf>
    <xf numFmtId="0" fontId="8" fillId="0" borderId="35" xfId="68" applyFont="1" applyFill="1" applyBorder="1" applyAlignment="1">
      <alignment horizontal="right" vertical="center"/>
      <protection/>
    </xf>
    <xf numFmtId="0" fontId="8" fillId="0" borderId="61" xfId="68" applyFont="1" applyFill="1" applyBorder="1" applyAlignment="1">
      <alignment horizontal="right" vertical="center"/>
      <protection/>
    </xf>
    <xf numFmtId="0" fontId="8" fillId="0" borderId="23" xfId="68" applyFont="1" applyFill="1" applyBorder="1" applyAlignment="1">
      <alignment vertical="center"/>
      <protection/>
    </xf>
    <xf numFmtId="0" fontId="8" fillId="0" borderId="39" xfId="68" applyFont="1" applyFill="1" applyBorder="1" applyAlignment="1">
      <alignment vertical="center"/>
      <protection/>
    </xf>
    <xf numFmtId="0" fontId="8" fillId="0" borderId="35" xfId="68" applyFont="1" applyFill="1" applyBorder="1" applyAlignment="1">
      <alignment horizontal="center" vertical="center"/>
      <protection/>
    </xf>
    <xf numFmtId="0" fontId="8" fillId="0" borderId="64" xfId="68" applyFont="1" applyFill="1" applyBorder="1" applyAlignment="1">
      <alignment vertical="center"/>
      <protection/>
    </xf>
    <xf numFmtId="38" fontId="8" fillId="0" borderId="19" xfId="56" applyFont="1" applyFill="1" applyBorder="1" applyAlignment="1" applyProtection="1">
      <alignment vertical="center"/>
      <protection locked="0"/>
    </xf>
    <xf numFmtId="38" fontId="8" fillId="0" borderId="23" xfId="56" applyFont="1" applyFill="1" applyBorder="1" applyAlignment="1" applyProtection="1">
      <alignment vertical="center"/>
      <protection locked="0"/>
    </xf>
    <xf numFmtId="181" fontId="8" fillId="0" borderId="23" xfId="56" applyNumberFormat="1" applyFont="1" applyFill="1" applyBorder="1" applyAlignment="1" applyProtection="1">
      <alignment vertical="center"/>
      <protection locked="0"/>
    </xf>
    <xf numFmtId="181" fontId="8" fillId="0" borderId="39" xfId="56" applyNumberFormat="1" applyFont="1" applyFill="1" applyBorder="1" applyAlignment="1" applyProtection="1">
      <alignment vertical="center"/>
      <protection locked="0"/>
    </xf>
    <xf numFmtId="181" fontId="8" fillId="0" borderId="35" xfId="56" applyNumberFormat="1" applyFont="1" applyFill="1" applyBorder="1" applyAlignment="1" applyProtection="1">
      <alignment vertical="center"/>
      <protection locked="0"/>
    </xf>
    <xf numFmtId="38" fontId="8" fillId="0" borderId="39" xfId="56" applyFont="1" applyFill="1" applyBorder="1" applyAlignment="1" applyProtection="1">
      <alignment vertical="center"/>
      <protection locked="0"/>
    </xf>
    <xf numFmtId="38" fontId="8" fillId="0" borderId="13" xfId="56" applyFont="1" applyFill="1" applyBorder="1" applyAlignment="1" applyProtection="1">
      <alignment vertical="center"/>
      <protection locked="0"/>
    </xf>
    <xf numFmtId="38" fontId="8" fillId="0" borderId="61" xfId="56" applyFont="1" applyFill="1" applyBorder="1" applyAlignment="1" applyProtection="1">
      <alignment vertical="center"/>
      <protection locked="0"/>
    </xf>
    <xf numFmtId="38" fontId="8" fillId="0" borderId="30" xfId="56" applyFont="1" applyFill="1" applyBorder="1" applyAlignment="1" applyProtection="1">
      <alignment vertical="center"/>
      <protection locked="0"/>
    </xf>
    <xf numFmtId="38" fontId="8" fillId="0" borderId="35" xfId="56" applyFont="1" applyFill="1" applyBorder="1" applyAlignment="1" applyProtection="1">
      <alignment vertical="center"/>
      <protection locked="0"/>
    </xf>
    <xf numFmtId="38" fontId="8" fillId="0" borderId="50" xfId="56" applyFont="1" applyFill="1" applyBorder="1" applyAlignment="1" applyProtection="1">
      <alignment vertical="center"/>
      <protection locked="0"/>
    </xf>
    <xf numFmtId="38" fontId="8" fillId="0" borderId="66" xfId="56" applyFont="1" applyFill="1" applyBorder="1" applyAlignment="1" applyProtection="1">
      <alignment vertical="center"/>
      <protection locked="0"/>
    </xf>
    <xf numFmtId="181" fontId="8" fillId="0" borderId="66" xfId="56" applyNumberFormat="1" applyFont="1" applyFill="1" applyBorder="1" applyAlignment="1" applyProtection="1">
      <alignment vertical="center"/>
      <protection locked="0"/>
    </xf>
    <xf numFmtId="181" fontId="8" fillId="0" borderId="67" xfId="56" applyNumberFormat="1" applyFont="1" applyFill="1" applyBorder="1" applyAlignment="1" applyProtection="1">
      <alignment vertical="center"/>
      <protection locked="0"/>
    </xf>
    <xf numFmtId="181" fontId="8" fillId="0" borderId="33" xfId="56" applyNumberFormat="1" applyFont="1" applyFill="1" applyBorder="1" applyAlignment="1" applyProtection="1">
      <alignment vertical="center"/>
      <protection locked="0"/>
    </xf>
    <xf numFmtId="181" fontId="8" fillId="0" borderId="68" xfId="56" applyNumberFormat="1" applyFont="1" applyFill="1" applyBorder="1" applyAlignment="1" applyProtection="1">
      <alignment vertical="center"/>
      <protection locked="0"/>
    </xf>
    <xf numFmtId="38" fontId="8" fillId="0" borderId="67" xfId="56" applyFont="1" applyFill="1" applyBorder="1" applyAlignment="1" applyProtection="1">
      <alignment vertical="center"/>
      <protection locked="0"/>
    </xf>
    <xf numFmtId="38" fontId="8" fillId="0" borderId="46" xfId="56" applyFont="1" applyFill="1" applyBorder="1" applyAlignment="1" applyProtection="1">
      <alignment vertical="center"/>
      <protection locked="0"/>
    </xf>
    <xf numFmtId="38" fontId="8" fillId="0" borderId="59" xfId="56" applyFont="1" applyFill="1" applyBorder="1" applyAlignment="1" applyProtection="1">
      <alignment vertical="center"/>
      <protection locked="0"/>
    </xf>
    <xf numFmtId="38" fontId="8" fillId="0" borderId="69" xfId="56" applyFont="1" applyFill="1" applyBorder="1" applyAlignment="1" applyProtection="1">
      <alignment vertical="center"/>
      <protection locked="0"/>
    </xf>
    <xf numFmtId="38" fontId="8" fillId="0" borderId="68" xfId="56" applyFont="1" applyFill="1" applyBorder="1" applyAlignment="1" applyProtection="1">
      <alignment vertical="center"/>
      <protection locked="0"/>
    </xf>
    <xf numFmtId="38" fontId="8" fillId="0" borderId="26" xfId="56" applyFont="1" applyFill="1" applyBorder="1" applyAlignment="1" applyProtection="1">
      <alignment horizontal="center" vertical="center"/>
      <protection locked="0"/>
    </xf>
    <xf numFmtId="38" fontId="8" fillId="0" borderId="32" xfId="56" applyFont="1" applyFill="1" applyBorder="1" applyAlignment="1" applyProtection="1">
      <alignment horizontal="center" vertical="center"/>
      <protection locked="0"/>
    </xf>
    <xf numFmtId="0" fontId="8" fillId="0" borderId="27" xfId="68" applyFont="1" applyFill="1" applyBorder="1" applyAlignment="1" applyProtection="1">
      <alignment horizontal="right" vertical="center"/>
      <protection locked="0"/>
    </xf>
    <xf numFmtId="38" fontId="8" fillId="0" borderId="51" xfId="56" applyFont="1" applyFill="1" applyBorder="1" applyAlignment="1" applyProtection="1">
      <alignment horizontal="center" vertical="center"/>
      <protection locked="0"/>
    </xf>
    <xf numFmtId="0" fontId="8" fillId="0" borderId="2" xfId="68" applyFont="1" applyFill="1" applyBorder="1" applyAlignment="1" applyProtection="1">
      <alignment horizontal="right" vertical="center"/>
      <protection locked="0"/>
    </xf>
    <xf numFmtId="38" fontId="8" fillId="0" borderId="47" xfId="56" applyFont="1" applyFill="1" applyBorder="1" applyAlignment="1">
      <alignment horizontal="center" vertical="center"/>
    </xf>
    <xf numFmtId="38" fontId="8" fillId="0" borderId="2" xfId="56" applyFont="1" applyFill="1" applyBorder="1" applyAlignment="1" applyProtection="1">
      <alignment vertical="center"/>
      <protection locked="0"/>
    </xf>
    <xf numFmtId="38" fontId="8" fillId="0" borderId="24" xfId="56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 applyProtection="1">
      <alignment vertical="center"/>
      <protection locked="0"/>
    </xf>
    <xf numFmtId="0" fontId="16" fillId="0" borderId="26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right" vertical="center"/>
      <protection locked="0"/>
    </xf>
    <xf numFmtId="179" fontId="8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right" vertical="center"/>
    </xf>
    <xf numFmtId="179" fontId="8" fillId="0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37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centerContinuous" vertical="center"/>
    </xf>
    <xf numFmtId="0" fontId="8" fillId="0" borderId="37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right" vertical="center" wrapText="1"/>
    </xf>
    <xf numFmtId="0" fontId="16" fillId="0" borderId="43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right"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vertical="center"/>
    </xf>
    <xf numFmtId="0" fontId="8" fillId="0" borderId="36" xfId="0" applyFont="1" applyFill="1" applyBorder="1" applyAlignment="1">
      <alignment/>
    </xf>
    <xf numFmtId="0" fontId="8" fillId="0" borderId="39" xfId="0" applyFont="1" applyFill="1" applyBorder="1" applyAlignment="1">
      <alignment vertical="center"/>
    </xf>
    <xf numFmtId="184" fontId="8" fillId="0" borderId="24" xfId="56" applyNumberFormat="1" applyFont="1" applyFill="1" applyBorder="1" applyAlignment="1" applyProtection="1">
      <alignment vertical="center"/>
      <protection locked="0"/>
    </xf>
    <xf numFmtId="184" fontId="8" fillId="0" borderId="44" xfId="56" applyNumberFormat="1" applyFont="1" applyFill="1" applyBorder="1" applyAlignment="1" applyProtection="1">
      <alignment vertical="center"/>
      <protection locked="0"/>
    </xf>
    <xf numFmtId="184" fontId="8" fillId="0" borderId="45" xfId="56" applyNumberFormat="1" applyFont="1" applyFill="1" applyBorder="1" applyAlignment="1" applyProtection="1">
      <alignment vertical="center"/>
      <protection locked="0"/>
    </xf>
    <xf numFmtId="184" fontId="8" fillId="0" borderId="49" xfId="56" applyNumberFormat="1" applyFont="1" applyFill="1" applyBorder="1" applyAlignment="1" applyProtection="1">
      <alignment vertical="center"/>
      <protection locked="0"/>
    </xf>
    <xf numFmtId="184" fontId="8" fillId="0" borderId="37" xfId="56" applyNumberFormat="1" applyFont="1" applyFill="1" applyBorder="1" applyAlignment="1" applyProtection="1">
      <alignment vertical="center"/>
      <protection locked="0"/>
    </xf>
    <xf numFmtId="184" fontId="8" fillId="0" borderId="17" xfId="56" applyNumberFormat="1" applyFont="1" applyFill="1" applyBorder="1" applyAlignment="1" applyProtection="1">
      <alignment vertical="center"/>
      <protection locked="0"/>
    </xf>
    <xf numFmtId="184" fontId="8" fillId="0" borderId="19" xfId="56" applyNumberFormat="1" applyFont="1" applyFill="1" applyBorder="1" applyAlignment="1" applyProtection="1">
      <alignment vertical="center"/>
      <protection locked="0"/>
    </xf>
    <xf numFmtId="184" fontId="8" fillId="0" borderId="23" xfId="56" applyNumberFormat="1" applyFont="1" applyFill="1" applyBorder="1" applyAlignment="1" applyProtection="1">
      <alignment vertical="center"/>
      <protection locked="0"/>
    </xf>
    <xf numFmtId="184" fontId="8" fillId="0" borderId="39" xfId="56" applyNumberFormat="1" applyFont="1" applyFill="1" applyBorder="1" applyAlignment="1" applyProtection="1">
      <alignment vertical="center"/>
      <protection locked="0"/>
    </xf>
    <xf numFmtId="184" fontId="8" fillId="0" borderId="35" xfId="56" applyNumberFormat="1" applyFont="1" applyFill="1" applyBorder="1" applyAlignment="1" applyProtection="1">
      <alignment vertical="center"/>
      <protection locked="0"/>
    </xf>
    <xf numFmtId="184" fontId="8" fillId="0" borderId="14" xfId="56" applyNumberFormat="1" applyFont="1" applyFill="1" applyBorder="1" applyAlignment="1" applyProtection="1">
      <alignment vertical="center"/>
      <protection locked="0"/>
    </xf>
    <xf numFmtId="184" fontId="8" fillId="0" borderId="13" xfId="56" applyNumberFormat="1" applyFont="1" applyFill="1" applyBorder="1" applyAlignment="1" applyProtection="1">
      <alignment vertical="center"/>
      <protection locked="0"/>
    </xf>
    <xf numFmtId="184" fontId="8" fillId="0" borderId="55" xfId="56" applyNumberFormat="1" applyFont="1" applyFill="1" applyBorder="1" applyAlignment="1" applyProtection="1">
      <alignment vertical="center"/>
      <protection locked="0"/>
    </xf>
    <xf numFmtId="184" fontId="8" fillId="0" borderId="61" xfId="56" applyNumberFormat="1" applyFont="1" applyFill="1" applyBorder="1" applyAlignment="1" applyProtection="1">
      <alignment vertical="center"/>
      <protection locked="0"/>
    </xf>
    <xf numFmtId="184" fontId="8" fillId="0" borderId="57" xfId="56" applyNumberFormat="1" applyFont="1" applyFill="1" applyBorder="1" applyAlignment="1" applyProtection="1">
      <alignment vertical="center"/>
      <protection locked="0"/>
    </xf>
    <xf numFmtId="184" fontId="8" fillId="0" borderId="30" xfId="56" applyNumberFormat="1" applyFont="1" applyFill="1" applyBorder="1" applyAlignment="1" applyProtection="1">
      <alignment vertical="center"/>
      <protection locked="0"/>
    </xf>
    <xf numFmtId="184" fontId="8" fillId="0" borderId="2" xfId="56" applyNumberFormat="1" applyFont="1" applyFill="1" applyBorder="1" applyAlignment="1" applyProtection="1">
      <alignment vertical="center"/>
      <protection locked="0"/>
    </xf>
    <xf numFmtId="184" fontId="8" fillId="0" borderId="22" xfId="56" applyNumberFormat="1" applyFont="1" applyFill="1" applyBorder="1" applyAlignment="1" applyProtection="1">
      <alignment vertical="center"/>
      <protection locked="0"/>
    </xf>
    <xf numFmtId="184" fontId="8" fillId="0" borderId="48" xfId="56" applyNumberFormat="1" applyFont="1" applyFill="1" applyBorder="1" applyAlignment="1" applyProtection="1">
      <alignment vertical="center"/>
      <protection locked="0"/>
    </xf>
    <xf numFmtId="184" fontId="8" fillId="0" borderId="23" xfId="56" applyNumberFormat="1" applyFont="1" applyFill="1" applyBorder="1" applyAlignment="1" applyProtection="1">
      <alignment horizontal="right" vertical="center"/>
      <protection locked="0"/>
    </xf>
    <xf numFmtId="184" fontId="8" fillId="0" borderId="16" xfId="56" applyNumberFormat="1" applyFont="1" applyFill="1" applyBorder="1" applyAlignment="1" applyProtection="1">
      <alignment vertical="center"/>
      <protection locked="0"/>
    </xf>
    <xf numFmtId="184" fontId="8" fillId="0" borderId="20" xfId="56" applyNumberFormat="1" applyFont="1" applyFill="1" applyBorder="1" applyAlignment="1" applyProtection="1">
      <alignment vertical="center"/>
      <protection locked="0"/>
    </xf>
    <xf numFmtId="184" fontId="8" fillId="0" borderId="34" xfId="56" applyNumberFormat="1" applyFont="1" applyFill="1" applyBorder="1" applyAlignment="1" applyProtection="1">
      <alignment vertical="center"/>
      <protection locked="0"/>
    </xf>
    <xf numFmtId="184" fontId="8" fillId="0" borderId="52" xfId="56" applyNumberFormat="1" applyFont="1" applyFill="1" applyBorder="1" applyAlignment="1" applyProtection="1">
      <alignment vertical="center"/>
      <protection locked="0"/>
    </xf>
    <xf numFmtId="184" fontId="8" fillId="0" borderId="53" xfId="56" applyNumberFormat="1" applyFont="1" applyFill="1" applyBorder="1" applyAlignment="1" applyProtection="1">
      <alignment vertical="center"/>
      <protection locked="0"/>
    </xf>
    <xf numFmtId="184" fontId="8" fillId="0" borderId="42" xfId="56" applyNumberFormat="1" applyFont="1" applyFill="1" applyBorder="1" applyAlignment="1" applyProtection="1">
      <alignment vertical="center"/>
      <protection locked="0"/>
    </xf>
    <xf numFmtId="184" fontId="8" fillId="0" borderId="56" xfId="56" applyNumberFormat="1" applyFont="1" applyFill="1" applyBorder="1" applyAlignment="1" applyProtection="1">
      <alignment vertical="center"/>
      <protection locked="0"/>
    </xf>
    <xf numFmtId="184" fontId="8" fillId="0" borderId="31" xfId="56" applyNumberFormat="1" applyFont="1" applyFill="1" applyBorder="1" applyAlignment="1" applyProtection="1">
      <alignment vertical="center"/>
      <protection locked="0"/>
    </xf>
    <xf numFmtId="184" fontId="8" fillId="0" borderId="58" xfId="56" applyNumberFormat="1" applyFont="1" applyFill="1" applyBorder="1" applyAlignment="1" applyProtection="1">
      <alignment vertical="center"/>
      <protection locked="0"/>
    </xf>
    <xf numFmtId="184" fontId="8" fillId="0" borderId="66" xfId="56" applyNumberFormat="1" applyFont="1" applyFill="1" applyBorder="1" applyAlignment="1" applyProtection="1">
      <alignment vertical="center"/>
      <protection locked="0"/>
    </xf>
    <xf numFmtId="38" fontId="8" fillId="0" borderId="1" xfId="56" applyFont="1" applyFill="1" applyBorder="1" applyAlignment="1">
      <alignment horizontal="center" vertical="center"/>
    </xf>
    <xf numFmtId="38" fontId="8" fillId="0" borderId="13" xfId="56" applyFont="1" applyFill="1" applyBorder="1" applyAlignment="1">
      <alignment horizontal="center" vertical="center"/>
    </xf>
    <xf numFmtId="38" fontId="8" fillId="0" borderId="24" xfId="56" applyFont="1" applyFill="1" applyBorder="1" applyAlignment="1" applyProtection="1">
      <alignment vertical="center"/>
      <protection locked="0"/>
    </xf>
    <xf numFmtId="0" fontId="8" fillId="0" borderId="42" xfId="68" applyFont="1" applyFill="1" applyBorder="1" applyAlignment="1">
      <alignment horizontal="center" vertical="center" textRotation="255"/>
      <protection/>
    </xf>
    <xf numFmtId="0" fontId="8" fillId="0" borderId="54" xfId="68" applyFont="1" applyFill="1" applyBorder="1" applyAlignment="1">
      <alignment horizontal="center" vertical="center" textRotation="255"/>
      <protection/>
    </xf>
    <xf numFmtId="0" fontId="8" fillId="0" borderId="48" xfId="68" applyFont="1" applyFill="1" applyBorder="1" applyAlignment="1">
      <alignment horizontal="center" vertical="center" textRotation="255"/>
      <protection/>
    </xf>
    <xf numFmtId="180" fontId="8" fillId="0" borderId="2" xfId="68" applyNumberFormat="1" applyFont="1" applyFill="1" applyBorder="1" applyAlignment="1" applyProtection="1">
      <alignment horizontal="right" vertical="center"/>
      <protection locked="0"/>
    </xf>
    <xf numFmtId="180" fontId="8" fillId="0" borderId="24" xfId="68" applyNumberFormat="1" applyFont="1" applyFill="1" applyBorder="1" applyAlignment="1" applyProtection="1">
      <alignment horizontal="right" vertical="center"/>
      <protection locked="0"/>
    </xf>
    <xf numFmtId="180" fontId="8" fillId="0" borderId="22" xfId="68" applyNumberFormat="1" applyFont="1" applyFill="1" applyBorder="1" applyAlignment="1" applyProtection="1">
      <alignment horizontal="right" vertical="center"/>
      <protection locked="0"/>
    </xf>
    <xf numFmtId="180" fontId="8" fillId="0" borderId="23" xfId="68" applyNumberFormat="1" applyFont="1" applyFill="1" applyBorder="1" applyAlignment="1" applyProtection="1">
      <alignment horizontal="right" vertical="center"/>
      <protection locked="0"/>
    </xf>
    <xf numFmtId="0" fontId="8" fillId="0" borderId="31" xfId="68" applyFont="1" applyFill="1" applyBorder="1" applyAlignment="1">
      <alignment horizontal="center" vertical="center" textRotation="255"/>
      <protection/>
    </xf>
    <xf numFmtId="0" fontId="8" fillId="0" borderId="70" xfId="68" applyFont="1" applyFill="1" applyBorder="1" applyAlignment="1">
      <alignment horizontal="center" vertical="center" textRotation="255"/>
      <protection/>
    </xf>
    <xf numFmtId="0" fontId="8" fillId="0" borderId="65" xfId="68" applyFont="1" applyFill="1" applyBorder="1" applyAlignment="1">
      <alignment horizontal="center" vertical="center" textRotation="255"/>
      <protection/>
    </xf>
    <xf numFmtId="0" fontId="8" fillId="0" borderId="71" xfId="68" applyFont="1" applyFill="1" applyBorder="1" applyAlignment="1">
      <alignment horizontal="center" vertical="center" textRotation="255"/>
      <protection/>
    </xf>
    <xf numFmtId="0" fontId="8" fillId="0" borderId="70" xfId="68" applyFont="1" applyFill="1" applyBorder="1" applyAlignment="1">
      <alignment horizontal="center" vertical="center" wrapText="1"/>
      <protection/>
    </xf>
    <xf numFmtId="0" fontId="8" fillId="0" borderId="65" xfId="68" applyFont="1" applyFill="1" applyBorder="1" applyAlignment="1">
      <alignment horizontal="center" vertical="center" wrapText="1"/>
      <protection/>
    </xf>
    <xf numFmtId="0" fontId="8" fillId="0" borderId="71" xfId="68" applyFont="1" applyFill="1" applyBorder="1" applyAlignment="1">
      <alignment horizontal="center" vertical="center" wrapText="1"/>
      <protection/>
    </xf>
    <xf numFmtId="180" fontId="8" fillId="0" borderId="27" xfId="68" applyNumberFormat="1" applyFont="1" applyFill="1" applyBorder="1" applyAlignment="1" applyProtection="1">
      <alignment horizontal="right" vertical="center"/>
      <protection locked="0"/>
    </xf>
    <xf numFmtId="180" fontId="8" fillId="0" borderId="16" xfId="68" applyNumberFormat="1" applyFont="1" applyFill="1" applyBorder="1" applyAlignment="1" applyProtection="1">
      <alignment horizontal="right" vertical="center"/>
      <protection locked="0"/>
    </xf>
    <xf numFmtId="180" fontId="8" fillId="0" borderId="18" xfId="68" applyNumberFormat="1" applyFont="1" applyFill="1" applyBorder="1" applyAlignment="1" applyProtection="1">
      <alignment horizontal="right" vertical="center"/>
      <protection locked="0"/>
    </xf>
    <xf numFmtId="180" fontId="8" fillId="0" borderId="19" xfId="68" applyNumberFormat="1" applyFont="1" applyFill="1" applyBorder="1" applyAlignment="1" applyProtection="1">
      <alignment horizontal="right" vertical="center"/>
      <protection locked="0"/>
    </xf>
    <xf numFmtId="180" fontId="8" fillId="0" borderId="36" xfId="68" applyNumberFormat="1" applyFont="1" applyFill="1" applyBorder="1" applyAlignment="1" applyProtection="1">
      <alignment horizontal="right" vertical="center"/>
      <protection locked="0"/>
    </xf>
    <xf numFmtId="180" fontId="8" fillId="0" borderId="37" xfId="68" applyNumberFormat="1" applyFont="1" applyFill="1" applyBorder="1" applyAlignment="1" applyProtection="1">
      <alignment horizontal="right" vertical="center"/>
      <protection locked="0"/>
    </xf>
    <xf numFmtId="180" fontId="8" fillId="0" borderId="38" xfId="68" applyNumberFormat="1" applyFont="1" applyFill="1" applyBorder="1" applyAlignment="1" applyProtection="1">
      <alignment horizontal="right" vertical="center"/>
      <protection locked="0"/>
    </xf>
    <xf numFmtId="180" fontId="8" fillId="0" borderId="39" xfId="68" applyNumberFormat="1" applyFont="1" applyFill="1" applyBorder="1" applyAlignment="1" applyProtection="1">
      <alignment horizontal="right" vertical="center"/>
      <protection locked="0"/>
    </xf>
    <xf numFmtId="0" fontId="17" fillId="0" borderId="59" xfId="68" applyFont="1" applyFill="1" applyBorder="1" applyAlignment="1">
      <alignment horizontal="center" vertical="center" textRotation="255" wrapText="1"/>
      <protection/>
    </xf>
    <xf numFmtId="0" fontId="17" fillId="0" borderId="72" xfId="68" applyFont="1" applyFill="1" applyBorder="1" applyAlignment="1">
      <alignment horizontal="center" vertical="center" textRotation="255" wrapText="1"/>
      <protection/>
    </xf>
    <xf numFmtId="0" fontId="17" fillId="0" borderId="68" xfId="68" applyFont="1" applyFill="1" applyBorder="1" applyAlignment="1">
      <alignment horizontal="center" vertical="center" textRotation="255" wrapText="1"/>
      <protection/>
    </xf>
    <xf numFmtId="0" fontId="8" fillId="0" borderId="55" xfId="68" applyFont="1" applyFill="1" applyBorder="1" applyAlignment="1">
      <alignment horizontal="center" vertical="center" textRotation="255"/>
      <protection/>
    </xf>
    <xf numFmtId="0" fontId="8" fillId="0" borderId="57" xfId="68" applyFont="1" applyFill="1" applyBorder="1" applyAlignment="1">
      <alignment horizontal="center" vertical="center" textRotation="255"/>
      <protection/>
    </xf>
    <xf numFmtId="38" fontId="8" fillId="0" borderId="2" xfId="68" applyNumberFormat="1" applyFont="1" applyFill="1" applyBorder="1" applyAlignment="1" applyProtection="1">
      <alignment horizontal="right" vertical="center"/>
      <protection locked="0"/>
    </xf>
    <xf numFmtId="38" fontId="8" fillId="0" borderId="24" xfId="68" applyNumberFormat="1" applyFont="1" applyFill="1" applyBorder="1" applyAlignment="1" applyProtection="1">
      <alignment horizontal="right" vertical="center"/>
      <protection locked="0"/>
    </xf>
    <xf numFmtId="38" fontId="8" fillId="0" borderId="22" xfId="68" applyNumberFormat="1" applyFont="1" applyFill="1" applyBorder="1" applyAlignment="1" applyProtection="1">
      <alignment horizontal="right" vertical="center"/>
      <protection locked="0"/>
    </xf>
    <xf numFmtId="38" fontId="8" fillId="0" borderId="23" xfId="68" applyNumberFormat="1" applyFont="1" applyFill="1" applyBorder="1" applyAlignment="1" applyProtection="1">
      <alignment horizontal="right" vertical="center"/>
      <protection locked="0"/>
    </xf>
    <xf numFmtId="184" fontId="8" fillId="0" borderId="22" xfId="68" applyNumberFormat="1" applyFont="1" applyFill="1" applyBorder="1" applyAlignment="1" applyProtection="1">
      <alignment horizontal="right" vertical="center"/>
      <protection locked="0"/>
    </xf>
    <xf numFmtId="184" fontId="8" fillId="0" borderId="2" xfId="68" applyNumberFormat="1" applyFont="1" applyFill="1" applyBorder="1" applyAlignment="1" applyProtection="1">
      <alignment horizontal="right" vertical="center"/>
      <protection locked="0"/>
    </xf>
    <xf numFmtId="184" fontId="8" fillId="0" borderId="23" xfId="68" applyNumberFormat="1" applyFont="1" applyFill="1" applyBorder="1" applyAlignment="1" applyProtection="1">
      <alignment horizontal="right" vertical="center"/>
      <protection locked="0"/>
    </xf>
    <xf numFmtId="181" fontId="8" fillId="0" borderId="2" xfId="68" applyNumberFormat="1" applyFont="1" applyFill="1" applyBorder="1" applyAlignment="1" applyProtection="1">
      <alignment horizontal="right" vertical="center"/>
      <protection locked="0"/>
    </xf>
    <xf numFmtId="181" fontId="8" fillId="0" borderId="24" xfId="68" applyNumberFormat="1" applyFont="1" applyFill="1" applyBorder="1" applyAlignment="1" applyProtection="1">
      <alignment horizontal="right" vertical="center"/>
      <protection locked="0"/>
    </xf>
    <xf numFmtId="181" fontId="8" fillId="0" borderId="22" xfId="68" applyNumberFormat="1" applyFont="1" applyFill="1" applyBorder="1" applyAlignment="1" applyProtection="1">
      <alignment horizontal="right" vertical="center"/>
      <protection locked="0"/>
    </xf>
    <xf numFmtId="38" fontId="8" fillId="0" borderId="2" xfId="56" applyNumberFormat="1" applyFont="1" applyFill="1" applyBorder="1" applyAlignment="1" applyProtection="1">
      <alignment horizontal="right" vertical="center"/>
      <protection locked="0"/>
    </xf>
    <xf numFmtId="38" fontId="8" fillId="0" borderId="24" xfId="56" applyNumberFormat="1" applyFont="1" applyFill="1" applyBorder="1" applyAlignment="1" applyProtection="1">
      <alignment horizontal="right" vertical="center"/>
      <protection locked="0"/>
    </xf>
    <xf numFmtId="38" fontId="8" fillId="0" borderId="22" xfId="56" applyNumberFormat="1" applyFont="1" applyFill="1" applyBorder="1" applyAlignment="1" applyProtection="1">
      <alignment horizontal="right" vertical="center"/>
      <protection locked="0"/>
    </xf>
    <xf numFmtId="38" fontId="8" fillId="0" borderId="23" xfId="56" applyNumberFormat="1" applyFont="1" applyFill="1" applyBorder="1" applyAlignment="1" applyProtection="1">
      <alignment horizontal="right" vertical="center"/>
      <protection locked="0"/>
    </xf>
    <xf numFmtId="0" fontId="8" fillId="0" borderId="43" xfId="68" applyFont="1" applyFill="1" applyBorder="1" applyAlignment="1">
      <alignment horizontal="left" vertical="center"/>
      <protection/>
    </xf>
    <xf numFmtId="0" fontId="8" fillId="0" borderId="29" xfId="68" applyFont="1" applyFill="1" applyBorder="1" applyAlignment="1">
      <alignment horizontal="left" vertical="center"/>
      <protection/>
    </xf>
    <xf numFmtId="0" fontId="8" fillId="0" borderId="73" xfId="68" applyFont="1" applyFill="1" applyBorder="1" applyAlignment="1">
      <alignment horizontal="center" vertical="center" textRotation="255"/>
      <protection/>
    </xf>
    <xf numFmtId="38" fontId="8" fillId="0" borderId="43" xfId="56" applyFont="1" applyFill="1" applyBorder="1" applyAlignment="1" applyProtection="1">
      <alignment horizontal="right" vertical="center"/>
      <protection locked="0"/>
    </xf>
    <xf numFmtId="38" fontId="8" fillId="0" borderId="42" xfId="56" applyFont="1" applyFill="1" applyBorder="1" applyAlignment="1" applyProtection="1">
      <alignment horizontal="right" vertical="center"/>
      <protection locked="0"/>
    </xf>
    <xf numFmtId="38" fontId="8" fillId="0" borderId="60" xfId="56" applyFont="1" applyFill="1" applyBorder="1" applyAlignment="1" applyProtection="1">
      <alignment horizontal="right" vertical="center"/>
      <protection locked="0"/>
    </xf>
    <xf numFmtId="38" fontId="8" fillId="0" borderId="61" xfId="56" applyFont="1" applyFill="1" applyBorder="1" applyAlignment="1" applyProtection="1">
      <alignment horizontal="right" vertical="center"/>
      <protection locked="0"/>
    </xf>
    <xf numFmtId="0" fontId="8" fillId="0" borderId="59" xfId="68" applyFont="1" applyFill="1" applyBorder="1" applyAlignment="1">
      <alignment horizontal="center" vertical="center" wrapText="1"/>
      <protection/>
    </xf>
    <xf numFmtId="0" fontId="8" fillId="0" borderId="72" xfId="68" applyFont="1" applyFill="1" applyBorder="1" applyAlignment="1">
      <alignment horizontal="center" vertical="center"/>
      <protection/>
    </xf>
    <xf numFmtId="0" fontId="8" fillId="0" borderId="68" xfId="68" applyFont="1" applyFill="1" applyBorder="1" applyAlignment="1">
      <alignment horizontal="center" vertical="center"/>
      <protection/>
    </xf>
    <xf numFmtId="0" fontId="8" fillId="0" borderId="21" xfId="68" applyFont="1" applyFill="1" applyBorder="1" applyAlignment="1">
      <alignment vertical="center" textRotation="255"/>
      <protection/>
    </xf>
    <xf numFmtId="0" fontId="8" fillId="0" borderId="72" xfId="68" applyFont="1" applyFill="1" applyBorder="1" applyAlignment="1">
      <alignment horizontal="center" vertical="center" textRotation="255"/>
      <protection/>
    </xf>
    <xf numFmtId="0" fontId="8" fillId="0" borderId="69" xfId="68" applyFont="1" applyFill="1" applyBorder="1" applyAlignment="1">
      <alignment horizontal="center" vertical="center" textRotation="255"/>
      <protection/>
    </xf>
    <xf numFmtId="0" fontId="8" fillId="0" borderId="29" xfId="68" applyFont="1" applyFill="1" applyBorder="1" applyAlignment="1" applyProtection="1">
      <alignment horizontal="right" vertical="center"/>
      <protection locked="0"/>
    </xf>
    <xf numFmtId="0" fontId="8" fillId="0" borderId="31" xfId="68" applyFont="1" applyFill="1" applyBorder="1" applyAlignment="1" applyProtection="1">
      <alignment horizontal="right" vertical="center"/>
      <protection locked="0"/>
    </xf>
    <xf numFmtId="0" fontId="8" fillId="0" borderId="28" xfId="68" applyFont="1" applyFill="1" applyBorder="1" applyAlignment="1" applyProtection="1">
      <alignment horizontal="right" vertical="center"/>
      <protection locked="0"/>
    </xf>
    <xf numFmtId="0" fontId="8" fillId="0" borderId="30" xfId="68" applyFont="1" applyFill="1" applyBorder="1" applyAlignment="1" applyProtection="1">
      <alignment horizontal="right" vertical="center"/>
      <protection locked="0"/>
    </xf>
    <xf numFmtId="0" fontId="8" fillId="0" borderId="2" xfId="68" applyFont="1" applyFill="1" applyBorder="1" applyAlignment="1" applyProtection="1">
      <alignment horizontal="right" vertical="center"/>
      <protection locked="0"/>
    </xf>
    <xf numFmtId="0" fontId="8" fillId="0" borderId="24" xfId="68" applyFont="1" applyFill="1" applyBorder="1" applyAlignment="1" applyProtection="1">
      <alignment horizontal="right" vertical="center"/>
      <protection locked="0"/>
    </xf>
    <xf numFmtId="0" fontId="8" fillId="0" borderId="22" xfId="68" applyFont="1" applyFill="1" applyBorder="1" applyAlignment="1" applyProtection="1">
      <alignment horizontal="right" vertical="center"/>
      <protection locked="0"/>
    </xf>
    <xf numFmtId="0" fontId="8" fillId="0" borderId="23" xfId="68" applyFont="1" applyFill="1" applyBorder="1" applyAlignment="1" applyProtection="1">
      <alignment horizontal="right" vertical="center"/>
      <protection locked="0"/>
    </xf>
    <xf numFmtId="0" fontId="8" fillId="0" borderId="59" xfId="68" applyFont="1" applyFill="1" applyBorder="1" applyAlignment="1">
      <alignment horizontal="center" vertical="center" textRotation="255"/>
      <protection/>
    </xf>
    <xf numFmtId="0" fontId="14" fillId="0" borderId="12" xfId="68" applyFont="1" applyFill="1" applyBorder="1" applyAlignment="1" applyProtection="1">
      <alignment vertical="center" wrapText="1" shrinkToFit="1"/>
      <protection locked="0"/>
    </xf>
    <xf numFmtId="0" fontId="14" fillId="0" borderId="1" xfId="68" applyFont="1" applyFill="1" applyBorder="1" applyAlignment="1" applyProtection="1">
      <alignment vertical="center" wrapText="1" shrinkToFit="1"/>
      <protection locked="0"/>
    </xf>
    <xf numFmtId="0" fontId="14" fillId="0" borderId="13" xfId="68" applyFont="1" applyFill="1" applyBorder="1" applyAlignment="1" applyProtection="1">
      <alignment vertical="center" wrapText="1" shrinkToFit="1"/>
      <protection locked="0"/>
    </xf>
    <xf numFmtId="38" fontId="8" fillId="0" borderId="12" xfId="56" applyFont="1" applyFill="1" applyBorder="1" applyAlignment="1">
      <alignment horizontal="center" vertical="center"/>
    </xf>
    <xf numFmtId="38" fontId="8" fillId="0" borderId="1" xfId="56" applyFont="1" applyFill="1" applyBorder="1" applyAlignment="1">
      <alignment horizontal="center" vertical="center"/>
    </xf>
    <xf numFmtId="38" fontId="8" fillId="0" borderId="52" xfId="56" applyFont="1" applyFill="1" applyBorder="1" applyAlignment="1">
      <alignment horizontal="center" vertical="center"/>
    </xf>
    <xf numFmtId="38" fontId="8" fillId="0" borderId="47" xfId="56" applyFont="1" applyFill="1" applyBorder="1" applyAlignment="1">
      <alignment horizontal="center" vertical="center"/>
    </xf>
    <xf numFmtId="38" fontId="8" fillId="0" borderId="13" xfId="56" applyFont="1" applyFill="1" applyBorder="1" applyAlignment="1">
      <alignment horizontal="center" vertical="center"/>
    </xf>
    <xf numFmtId="38" fontId="12" fillId="0" borderId="34" xfId="56" applyFont="1" applyFill="1" applyBorder="1" applyAlignment="1">
      <alignment horizontal="left" vertical="center"/>
    </xf>
    <xf numFmtId="177" fontId="13" fillId="0" borderId="1" xfId="56" applyNumberFormat="1" applyFont="1" applyFill="1" applyBorder="1" applyAlignment="1" applyProtection="1">
      <alignment horizontal="center" vertical="center" shrinkToFit="1"/>
      <protection locked="0"/>
    </xf>
    <xf numFmtId="177" fontId="13" fillId="0" borderId="13" xfId="56" applyNumberFormat="1" applyFont="1" applyFill="1" applyBorder="1" applyAlignment="1" applyProtection="1">
      <alignment horizontal="center" vertical="center" shrinkToFit="1"/>
      <protection locked="0"/>
    </xf>
    <xf numFmtId="38" fontId="8" fillId="0" borderId="1" xfId="56" applyFont="1" applyFill="1" applyBorder="1" applyAlignment="1" applyProtection="1">
      <alignment horizontal="center" vertical="center" shrinkToFit="1"/>
      <protection/>
    </xf>
    <xf numFmtId="38" fontId="13" fillId="0" borderId="1" xfId="56" applyFont="1" applyFill="1" applyBorder="1" applyAlignment="1" applyProtection="1">
      <alignment horizontal="center" vertical="center"/>
      <protection locked="0"/>
    </xf>
    <xf numFmtId="38" fontId="13" fillId="0" borderId="13" xfId="56" applyFont="1" applyFill="1" applyBorder="1" applyAlignment="1" applyProtection="1">
      <alignment horizontal="center" vertical="center"/>
      <protection locked="0"/>
    </xf>
    <xf numFmtId="180" fontId="8" fillId="0" borderId="29" xfId="68" applyNumberFormat="1" applyFont="1" applyFill="1" applyBorder="1" applyAlignment="1" applyProtection="1">
      <alignment horizontal="right" vertical="center"/>
      <protection locked="0"/>
    </xf>
    <xf numFmtId="180" fontId="8" fillId="0" borderId="31" xfId="68" applyNumberFormat="1" applyFont="1" applyFill="1" applyBorder="1" applyAlignment="1" applyProtection="1">
      <alignment horizontal="right" vertical="center"/>
      <protection locked="0"/>
    </xf>
    <xf numFmtId="180" fontId="8" fillId="0" borderId="28" xfId="68" applyNumberFormat="1" applyFont="1" applyFill="1" applyBorder="1" applyAlignment="1" applyProtection="1">
      <alignment horizontal="right" vertical="center"/>
      <protection locked="0"/>
    </xf>
    <xf numFmtId="180" fontId="8" fillId="0" borderId="30" xfId="68" applyNumberFormat="1" applyFont="1" applyFill="1" applyBorder="1" applyAlignment="1" applyProtection="1">
      <alignment horizontal="right" vertical="center"/>
      <protection locked="0"/>
    </xf>
    <xf numFmtId="38" fontId="8" fillId="0" borderId="36" xfId="68" applyNumberFormat="1" applyFont="1" applyFill="1" applyBorder="1" applyAlignment="1" applyProtection="1">
      <alignment horizontal="right" vertical="center"/>
      <protection locked="0"/>
    </xf>
    <xf numFmtId="38" fontId="8" fillId="0" borderId="37" xfId="68" applyNumberFormat="1" applyFont="1" applyFill="1" applyBorder="1" applyAlignment="1" applyProtection="1">
      <alignment horizontal="right" vertical="center"/>
      <protection locked="0"/>
    </xf>
    <xf numFmtId="38" fontId="8" fillId="0" borderId="38" xfId="68" applyNumberFormat="1" applyFont="1" applyFill="1" applyBorder="1" applyAlignment="1" applyProtection="1">
      <alignment horizontal="right" vertical="center"/>
      <protection locked="0"/>
    </xf>
    <xf numFmtId="38" fontId="8" fillId="0" borderId="39" xfId="68" applyNumberFormat="1" applyFont="1" applyFill="1" applyBorder="1" applyAlignment="1" applyProtection="1">
      <alignment horizontal="right" vertical="center"/>
      <protection locked="0"/>
    </xf>
    <xf numFmtId="181" fontId="8" fillId="0" borderId="23" xfId="68" applyNumberFormat="1" applyFont="1" applyFill="1" applyBorder="1" applyAlignment="1" applyProtection="1">
      <alignment horizontal="right" vertical="center"/>
      <protection locked="0"/>
    </xf>
    <xf numFmtId="184" fontId="8" fillId="0" borderId="24" xfId="68" applyNumberFormat="1" applyFont="1" applyFill="1" applyBorder="1" applyAlignment="1" applyProtection="1">
      <alignment horizontal="right" vertical="center"/>
      <protection locked="0"/>
    </xf>
    <xf numFmtId="38" fontId="8" fillId="0" borderId="22" xfId="56" applyFont="1" applyFill="1" applyBorder="1" applyAlignment="1" applyProtection="1">
      <alignment horizontal="right" vertical="center"/>
      <protection locked="0"/>
    </xf>
    <xf numFmtId="38" fontId="8" fillId="0" borderId="2" xfId="56" applyFont="1" applyFill="1" applyBorder="1" applyAlignment="1" applyProtection="1">
      <alignment horizontal="right" vertical="center"/>
      <protection locked="0"/>
    </xf>
    <xf numFmtId="38" fontId="8" fillId="0" borderId="23" xfId="56" applyFont="1" applyFill="1" applyBorder="1" applyAlignment="1" applyProtection="1">
      <alignment horizontal="right" vertical="center"/>
      <protection locked="0"/>
    </xf>
    <xf numFmtId="0" fontId="16" fillId="0" borderId="1" xfId="68" applyFont="1" applyFill="1" applyBorder="1" applyAlignment="1" applyProtection="1">
      <alignment horizontal="center" vertical="center" wrapText="1" shrinkToFit="1"/>
      <protection locked="0"/>
    </xf>
    <xf numFmtId="0" fontId="16" fillId="0" borderId="1" xfId="68" applyFont="1" applyFill="1" applyBorder="1" applyAlignment="1" applyProtection="1">
      <alignment horizontal="center" vertical="center" shrinkToFit="1"/>
      <protection locked="0"/>
    </xf>
    <xf numFmtId="0" fontId="16" fillId="0" borderId="13" xfId="68" applyFont="1" applyFill="1" applyBorder="1" applyAlignment="1" applyProtection="1">
      <alignment horizontal="center" vertical="center" shrinkToFit="1"/>
      <protection locked="0"/>
    </xf>
    <xf numFmtId="180" fontId="8" fillId="0" borderId="32" xfId="68" applyNumberFormat="1" applyFont="1" applyFill="1" applyBorder="1" applyAlignment="1" applyProtection="1">
      <alignment horizontal="right" vertical="center"/>
      <protection locked="0"/>
    </xf>
    <xf numFmtId="180" fontId="8" fillId="0" borderId="26" xfId="68" applyNumberFormat="1" applyFont="1" applyFill="1" applyBorder="1" applyAlignment="1" applyProtection="1">
      <alignment horizontal="right" vertical="center"/>
      <protection locked="0"/>
    </xf>
    <xf numFmtId="180" fontId="8" fillId="0" borderId="51" xfId="68" applyNumberFormat="1" applyFont="1" applyFill="1" applyBorder="1" applyAlignment="1" applyProtection="1">
      <alignment horizontal="right" vertical="center"/>
      <protection locked="0"/>
    </xf>
    <xf numFmtId="38" fontId="8" fillId="0" borderId="32" xfId="68" applyNumberFormat="1" applyFont="1" applyFill="1" applyBorder="1" applyAlignment="1" applyProtection="1">
      <alignment horizontal="right" vertical="center"/>
      <protection locked="0"/>
    </xf>
    <xf numFmtId="38" fontId="8" fillId="0" borderId="32" xfId="56" applyNumberFormat="1" applyFont="1" applyFill="1" applyBorder="1" applyAlignment="1" applyProtection="1">
      <alignment horizontal="right" vertical="center"/>
      <protection locked="0"/>
    </xf>
    <xf numFmtId="38" fontId="8" fillId="0" borderId="32" xfId="56" applyFont="1" applyFill="1" applyBorder="1" applyAlignment="1" applyProtection="1">
      <alignment horizontal="right" vertical="center"/>
      <protection locked="0"/>
    </xf>
    <xf numFmtId="38" fontId="8" fillId="0" borderId="24" xfId="56" applyFont="1" applyFill="1" applyBorder="1" applyAlignment="1" applyProtection="1">
      <alignment horizontal="right" vertical="center"/>
      <protection locked="0"/>
    </xf>
    <xf numFmtId="0" fontId="8" fillId="0" borderId="12" xfId="68" applyFont="1" applyFill="1" applyBorder="1" applyAlignment="1" applyProtection="1">
      <alignment horizontal="center" vertical="center" wrapText="1" shrinkToFit="1"/>
      <protection locked="0"/>
    </xf>
    <xf numFmtId="0" fontId="8" fillId="0" borderId="1" xfId="68" applyFont="1" applyFill="1" applyBorder="1" applyAlignment="1" applyProtection="1">
      <alignment horizontal="center" vertical="center" wrapText="1" shrinkToFit="1"/>
      <protection locked="0"/>
    </xf>
    <xf numFmtId="0" fontId="8" fillId="0" borderId="13" xfId="68" applyFont="1" applyFill="1" applyBorder="1" applyAlignment="1" applyProtection="1">
      <alignment horizontal="center" vertical="center" wrapText="1" shrinkToFit="1"/>
      <protection locked="0"/>
    </xf>
    <xf numFmtId="177" fontId="13" fillId="0" borderId="12" xfId="56" applyNumberFormat="1" applyFont="1" applyFill="1" applyBorder="1" applyAlignment="1" applyProtection="1">
      <alignment horizontal="center" vertical="center" shrinkToFit="1"/>
      <protection locked="0"/>
    </xf>
    <xf numFmtId="38" fontId="13" fillId="0" borderId="12" xfId="56" applyFont="1" applyFill="1" applyBorder="1" applyAlignment="1" applyProtection="1">
      <alignment horizontal="center" vertical="center"/>
      <protection locked="0"/>
    </xf>
    <xf numFmtId="38" fontId="8" fillId="0" borderId="51" xfId="68" applyNumberFormat="1" applyFont="1" applyFill="1" applyBorder="1" applyAlignment="1" applyProtection="1">
      <alignment horizontal="right" vertical="center"/>
      <protection locked="0"/>
    </xf>
    <xf numFmtId="0" fontId="16" fillId="0" borderId="12" xfId="68" applyFont="1" applyFill="1" applyBorder="1" applyAlignment="1" applyProtection="1">
      <alignment horizontal="center" vertical="center" wrapText="1" shrinkToFit="1"/>
      <protection locked="0"/>
    </xf>
    <xf numFmtId="0" fontId="16" fillId="0" borderId="13" xfId="68" applyFont="1" applyFill="1" applyBorder="1" applyAlignment="1" applyProtection="1">
      <alignment horizontal="center" vertical="center" wrapText="1" shrinkToFit="1"/>
      <protection locked="0"/>
    </xf>
    <xf numFmtId="180" fontId="8" fillId="0" borderId="32" xfId="68" applyNumberFormat="1" applyFont="1" applyFill="1" applyBorder="1" applyAlignment="1" applyProtection="1">
      <alignment vertical="center"/>
      <protection locked="0"/>
    </xf>
    <xf numFmtId="180" fontId="8" fillId="0" borderId="2" xfId="68" applyNumberFormat="1" applyFont="1" applyFill="1" applyBorder="1" applyAlignment="1" applyProtection="1">
      <alignment vertical="center"/>
      <protection locked="0"/>
    </xf>
    <xf numFmtId="180" fontId="8" fillId="0" borderId="24" xfId="68" applyNumberFormat="1" applyFont="1" applyFill="1" applyBorder="1" applyAlignment="1" applyProtection="1">
      <alignment vertical="center"/>
      <protection locked="0"/>
    </xf>
    <xf numFmtId="180" fontId="8" fillId="0" borderId="26" xfId="68" applyNumberFormat="1" applyFont="1" applyFill="1" applyBorder="1" applyAlignment="1" applyProtection="1">
      <alignment vertical="center"/>
      <protection locked="0"/>
    </xf>
    <xf numFmtId="180" fontId="8" fillId="0" borderId="27" xfId="68" applyNumberFormat="1" applyFont="1" applyFill="1" applyBorder="1" applyAlignment="1" applyProtection="1">
      <alignment vertical="center"/>
      <protection locked="0"/>
    </xf>
    <xf numFmtId="180" fontId="8" fillId="0" borderId="16" xfId="68" applyNumberFormat="1" applyFont="1" applyFill="1" applyBorder="1" applyAlignment="1" applyProtection="1">
      <alignment vertical="center"/>
      <protection locked="0"/>
    </xf>
    <xf numFmtId="180" fontId="8" fillId="0" borderId="51" xfId="68" applyNumberFormat="1" applyFont="1" applyFill="1" applyBorder="1" applyAlignment="1" applyProtection="1">
      <alignment vertical="center"/>
      <protection locked="0"/>
    </xf>
    <xf numFmtId="180" fontId="8" fillId="0" borderId="36" xfId="68" applyNumberFormat="1" applyFont="1" applyFill="1" applyBorder="1" applyAlignment="1" applyProtection="1">
      <alignment vertical="center"/>
      <protection locked="0"/>
    </xf>
    <xf numFmtId="180" fontId="8" fillId="0" borderId="37" xfId="68" applyNumberFormat="1" applyFont="1" applyFill="1" applyBorder="1" applyAlignment="1" applyProtection="1">
      <alignment vertical="center"/>
      <protection locked="0"/>
    </xf>
    <xf numFmtId="38" fontId="8" fillId="0" borderId="32" xfId="68" applyNumberFormat="1" applyFont="1" applyFill="1" applyBorder="1" applyAlignment="1" applyProtection="1">
      <alignment vertical="center"/>
      <protection locked="0"/>
    </xf>
    <xf numFmtId="38" fontId="8" fillId="0" borderId="2" xfId="68" applyNumberFormat="1" applyFont="1" applyFill="1" applyBorder="1" applyAlignment="1" applyProtection="1">
      <alignment vertical="center"/>
      <protection locked="0"/>
    </xf>
    <xf numFmtId="38" fontId="8" fillId="0" borderId="24" xfId="68" applyNumberFormat="1" applyFont="1" applyFill="1" applyBorder="1" applyAlignment="1" applyProtection="1">
      <alignment vertical="center"/>
      <protection locked="0"/>
    </xf>
    <xf numFmtId="184" fontId="8" fillId="0" borderId="32" xfId="68" applyNumberFormat="1" applyFont="1" applyFill="1" applyBorder="1" applyAlignment="1" applyProtection="1">
      <alignment vertical="center"/>
      <protection locked="0"/>
    </xf>
    <xf numFmtId="184" fontId="3" fillId="0" borderId="2" xfId="68" applyNumberFormat="1" applyFill="1" applyBorder="1">
      <alignment/>
      <protection/>
    </xf>
    <xf numFmtId="184" fontId="3" fillId="0" borderId="24" xfId="68" applyNumberFormat="1" applyFill="1" applyBorder="1">
      <alignment/>
      <protection/>
    </xf>
    <xf numFmtId="38" fontId="8" fillId="0" borderId="32" xfId="56" applyNumberFormat="1" applyFont="1" applyFill="1" applyBorder="1" applyAlignment="1" applyProtection="1">
      <alignment vertical="center"/>
      <protection locked="0"/>
    </xf>
    <xf numFmtId="38" fontId="8" fillId="0" borderId="2" xfId="56" applyNumberFormat="1" applyFont="1" applyFill="1" applyBorder="1" applyAlignment="1" applyProtection="1">
      <alignment vertical="center"/>
      <protection locked="0"/>
    </xf>
    <xf numFmtId="38" fontId="8" fillId="0" borderId="24" xfId="56" applyNumberFormat="1" applyFont="1" applyFill="1" applyBorder="1" applyAlignment="1" applyProtection="1">
      <alignment vertical="center"/>
      <protection locked="0"/>
    </xf>
    <xf numFmtId="38" fontId="8" fillId="0" borderId="32" xfId="56" applyFont="1" applyFill="1" applyBorder="1" applyAlignment="1" applyProtection="1">
      <alignment vertical="center"/>
      <protection locked="0"/>
    </xf>
    <xf numFmtId="38" fontId="8" fillId="0" borderId="2" xfId="56" applyFont="1" applyFill="1" applyBorder="1" applyAlignment="1" applyProtection="1">
      <alignment vertical="center"/>
      <protection locked="0"/>
    </xf>
    <xf numFmtId="38" fontId="8" fillId="0" borderId="24" xfId="56" applyFont="1" applyFill="1" applyBorder="1" applyAlignment="1" applyProtection="1">
      <alignment vertical="center"/>
      <protection locked="0"/>
    </xf>
    <xf numFmtId="0" fontId="8" fillId="0" borderId="32" xfId="68" applyFont="1" applyFill="1" applyBorder="1" applyAlignment="1" applyProtection="1">
      <alignment vertical="center"/>
      <protection locked="0"/>
    </xf>
    <xf numFmtId="0" fontId="8" fillId="0" borderId="2" xfId="68" applyFont="1" applyFill="1" applyBorder="1" applyAlignment="1" applyProtection="1">
      <alignment vertical="center"/>
      <protection locked="0"/>
    </xf>
    <xf numFmtId="0" fontId="8" fillId="0" borderId="24" xfId="68" applyFont="1" applyFill="1" applyBorder="1" applyAlignment="1" applyProtection="1">
      <alignment vertical="center"/>
      <protection locked="0"/>
    </xf>
    <xf numFmtId="0" fontId="8" fillId="0" borderId="28" xfId="68" applyFont="1" applyFill="1" applyBorder="1" applyAlignment="1" applyProtection="1">
      <alignment horizontal="right" vertical="center" shrinkToFit="1"/>
      <protection locked="0"/>
    </xf>
    <xf numFmtId="0" fontId="8" fillId="0" borderId="29" xfId="68" applyFont="1" applyFill="1" applyBorder="1" applyAlignment="1" applyProtection="1">
      <alignment horizontal="right" vertical="center" shrinkToFit="1"/>
      <protection locked="0"/>
    </xf>
    <xf numFmtId="0" fontId="8" fillId="0" borderId="31" xfId="68" applyFont="1" applyFill="1" applyBorder="1" applyAlignment="1" applyProtection="1">
      <alignment horizontal="right" vertical="center" shrinkToFit="1"/>
      <protection locked="0"/>
    </xf>
    <xf numFmtId="0" fontId="8" fillId="0" borderId="30" xfId="68" applyFont="1" applyFill="1" applyBorder="1" applyAlignment="1" applyProtection="1">
      <alignment horizontal="right" vertical="center" shrinkToFit="1"/>
      <protection locked="0"/>
    </xf>
    <xf numFmtId="0" fontId="8" fillId="0" borderId="22" xfId="68" applyFont="1" applyFill="1" applyBorder="1" applyAlignment="1" applyProtection="1">
      <alignment horizontal="right" vertical="center" shrinkToFit="1"/>
      <protection locked="0"/>
    </xf>
    <xf numFmtId="0" fontId="8" fillId="0" borderId="2" xfId="68" applyFont="1" applyFill="1" applyBorder="1" applyAlignment="1" applyProtection="1">
      <alignment horizontal="right" vertical="center" shrinkToFit="1"/>
      <protection locked="0"/>
    </xf>
    <xf numFmtId="0" fontId="8" fillId="0" borderId="24" xfId="68" applyFont="1" applyFill="1" applyBorder="1" applyAlignment="1" applyProtection="1">
      <alignment horizontal="right" vertical="center" shrinkToFit="1"/>
      <protection locked="0"/>
    </xf>
    <xf numFmtId="0" fontId="8" fillId="0" borderId="23" xfId="68" applyFont="1" applyFill="1" applyBorder="1" applyAlignment="1" applyProtection="1">
      <alignment horizontal="right" vertical="center" shrinkToFit="1"/>
      <protection locked="0"/>
    </xf>
    <xf numFmtId="0" fontId="14" fillId="0" borderId="1" xfId="68" applyFont="1" applyFill="1" applyBorder="1" applyAlignment="1" applyProtection="1">
      <alignment vertical="center" shrinkToFit="1"/>
      <protection locked="0"/>
    </xf>
    <xf numFmtId="0" fontId="14" fillId="0" borderId="13" xfId="68" applyFont="1" applyFill="1" applyBorder="1" applyAlignment="1" applyProtection="1">
      <alignment vertical="center" shrinkToFit="1"/>
      <protection locked="0"/>
    </xf>
    <xf numFmtId="38" fontId="8" fillId="0" borderId="51" xfId="68" applyNumberFormat="1" applyFont="1" applyFill="1" applyBorder="1" applyAlignment="1" applyProtection="1">
      <alignment vertical="center"/>
      <protection locked="0"/>
    </xf>
    <xf numFmtId="38" fontId="8" fillId="0" borderId="36" xfId="68" applyNumberFormat="1" applyFont="1" applyFill="1" applyBorder="1" applyAlignment="1" applyProtection="1">
      <alignment vertical="center"/>
      <protection locked="0"/>
    </xf>
    <xf numFmtId="38" fontId="8" fillId="0" borderId="37" xfId="68" applyNumberFormat="1" applyFont="1" applyFill="1" applyBorder="1" applyAlignment="1" applyProtection="1">
      <alignment vertical="center"/>
      <protection locked="0"/>
    </xf>
    <xf numFmtId="0" fontId="8" fillId="0" borderId="70" xfId="0" applyFont="1" applyFill="1" applyBorder="1" applyAlignment="1">
      <alignment horizontal="center" vertical="center" textRotation="255"/>
    </xf>
    <xf numFmtId="0" fontId="8" fillId="0" borderId="65" xfId="0" applyFont="1" applyFill="1" applyBorder="1" applyAlignment="1">
      <alignment horizontal="center" vertical="center" textRotation="255"/>
    </xf>
    <xf numFmtId="0" fontId="8" fillId="0" borderId="71" xfId="0" applyFont="1" applyFill="1" applyBorder="1" applyAlignment="1">
      <alignment horizontal="center" vertical="center" textRotation="255"/>
    </xf>
    <xf numFmtId="0" fontId="8" fillId="0" borderId="70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180" fontId="8" fillId="0" borderId="28" xfId="0" applyNumberFormat="1" applyFont="1" applyFill="1" applyBorder="1" applyAlignment="1" applyProtection="1">
      <alignment horizontal="right" vertical="center"/>
      <protection locked="0"/>
    </xf>
    <xf numFmtId="180" fontId="8" fillId="0" borderId="29" xfId="0" applyNumberFormat="1" applyFont="1" applyFill="1" applyBorder="1" applyAlignment="1" applyProtection="1">
      <alignment horizontal="right" vertical="center"/>
      <protection locked="0"/>
    </xf>
    <xf numFmtId="180" fontId="8" fillId="0" borderId="31" xfId="0" applyNumberFormat="1" applyFont="1" applyFill="1" applyBorder="1" applyAlignment="1" applyProtection="1">
      <alignment horizontal="right" vertical="center"/>
      <protection locked="0"/>
    </xf>
    <xf numFmtId="180" fontId="8" fillId="0" borderId="18" xfId="0" applyNumberFormat="1" applyFont="1" applyFill="1" applyBorder="1" applyAlignment="1" applyProtection="1">
      <alignment horizontal="right" vertical="center"/>
      <protection locked="0"/>
    </xf>
    <xf numFmtId="180" fontId="8" fillId="0" borderId="27" xfId="0" applyNumberFormat="1" applyFont="1" applyFill="1" applyBorder="1" applyAlignment="1" applyProtection="1">
      <alignment horizontal="right" vertical="center"/>
      <protection locked="0"/>
    </xf>
    <xf numFmtId="180" fontId="8" fillId="0" borderId="16" xfId="0" applyNumberFormat="1" applyFont="1" applyFill="1" applyBorder="1" applyAlignment="1" applyProtection="1">
      <alignment horizontal="right" vertical="center"/>
      <protection locked="0"/>
    </xf>
    <xf numFmtId="180" fontId="8" fillId="0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4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186" fontId="8" fillId="0" borderId="22" xfId="56" applyNumberFormat="1" applyFont="1" applyFill="1" applyBorder="1" applyAlignment="1" applyProtection="1">
      <alignment horizontal="right" vertical="center"/>
      <protection locked="0"/>
    </xf>
    <xf numFmtId="186" fontId="8" fillId="0" borderId="2" xfId="56" applyNumberFormat="1" applyFont="1" applyFill="1" applyBorder="1" applyAlignment="1" applyProtection="1">
      <alignment horizontal="right" vertical="center"/>
      <protection locked="0"/>
    </xf>
    <xf numFmtId="186" fontId="8" fillId="0" borderId="24" xfId="56" applyNumberFormat="1" applyFont="1" applyFill="1" applyBorder="1" applyAlignment="1" applyProtection="1">
      <alignment horizontal="right" vertical="center"/>
      <protection locked="0"/>
    </xf>
    <xf numFmtId="186" fontId="8" fillId="0" borderId="23" xfId="56" applyNumberFormat="1" applyFont="1" applyFill="1" applyBorder="1" applyAlignment="1" applyProtection="1">
      <alignment horizontal="right" vertical="center"/>
      <protection locked="0"/>
    </xf>
    <xf numFmtId="186" fontId="8" fillId="0" borderId="22" xfId="0" applyNumberFormat="1" applyFont="1" applyFill="1" applyBorder="1" applyAlignment="1" applyProtection="1">
      <alignment horizontal="right" vertical="center"/>
      <protection locked="0"/>
    </xf>
    <xf numFmtId="186" fontId="8" fillId="0" borderId="2" xfId="0" applyNumberFormat="1" applyFont="1" applyFill="1" applyBorder="1" applyAlignment="1" applyProtection="1">
      <alignment horizontal="right" vertical="center"/>
      <protection locked="0"/>
    </xf>
    <xf numFmtId="186" fontId="8" fillId="0" borderId="24" xfId="0" applyNumberFormat="1" applyFont="1" applyFill="1" applyBorder="1" applyAlignment="1" applyProtection="1">
      <alignment horizontal="right" vertical="center"/>
      <protection locked="0"/>
    </xf>
    <xf numFmtId="186" fontId="8" fillId="0" borderId="23" xfId="0" applyNumberFormat="1" applyFont="1" applyFill="1" applyBorder="1" applyAlignment="1" applyProtection="1">
      <alignment horizontal="right" vertical="center"/>
      <protection locked="0"/>
    </xf>
    <xf numFmtId="186" fontId="8" fillId="0" borderId="38" xfId="0" applyNumberFormat="1" applyFont="1" applyFill="1" applyBorder="1" applyAlignment="1" applyProtection="1">
      <alignment horizontal="right" vertical="center"/>
      <protection locked="0"/>
    </xf>
    <xf numFmtId="186" fontId="8" fillId="0" borderId="36" xfId="0" applyNumberFormat="1" applyFont="1" applyFill="1" applyBorder="1" applyAlignment="1" applyProtection="1">
      <alignment horizontal="right" vertical="center"/>
      <protection locked="0"/>
    </xf>
    <xf numFmtId="186" fontId="8" fillId="0" borderId="37" xfId="0" applyNumberFormat="1" applyFont="1" applyFill="1" applyBorder="1" applyAlignment="1" applyProtection="1">
      <alignment horizontal="right" vertical="center"/>
      <protection locked="0"/>
    </xf>
    <xf numFmtId="186" fontId="8" fillId="0" borderId="39" xfId="0" applyNumberFormat="1" applyFont="1" applyFill="1" applyBorder="1" applyAlignment="1" applyProtection="1">
      <alignment horizontal="right" vertical="center"/>
      <protection locked="0"/>
    </xf>
    <xf numFmtId="0" fontId="8" fillId="0" borderId="55" xfId="0" applyFont="1" applyFill="1" applyBorder="1" applyAlignment="1">
      <alignment horizontal="center" vertical="center" textRotation="255"/>
    </xf>
    <xf numFmtId="0" fontId="8" fillId="0" borderId="73" xfId="0" applyFont="1" applyFill="1" applyBorder="1" applyAlignment="1">
      <alignment horizontal="center" vertical="center" textRotation="255"/>
    </xf>
    <xf numFmtId="0" fontId="8" fillId="0" borderId="57" xfId="0" applyFont="1" applyFill="1" applyBorder="1" applyAlignment="1">
      <alignment horizontal="center" vertical="center" textRotation="255"/>
    </xf>
    <xf numFmtId="0" fontId="8" fillId="0" borderId="59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textRotation="255"/>
    </xf>
    <xf numFmtId="0" fontId="8" fillId="0" borderId="72" xfId="0" applyFont="1" applyFill="1" applyBorder="1" applyAlignment="1">
      <alignment horizontal="center" vertical="center" textRotation="255"/>
    </xf>
    <xf numFmtId="0" fontId="8" fillId="0" borderId="69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 applyProtection="1">
      <alignment horizontal="right" vertical="center"/>
      <protection locked="0"/>
    </xf>
    <xf numFmtId="0" fontId="8" fillId="0" borderId="31" xfId="0" applyFont="1" applyFill="1" applyBorder="1" applyAlignment="1" applyProtection="1">
      <alignment horizontal="right" vertical="center"/>
      <protection locked="0"/>
    </xf>
    <xf numFmtId="0" fontId="8" fillId="0" borderId="28" xfId="0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 applyProtection="1">
      <alignment horizontal="right" vertical="center"/>
      <protection locked="0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8" fillId="0" borderId="24" xfId="0" applyFont="1" applyFill="1" applyBorder="1" applyAlignment="1" applyProtection="1">
      <alignment horizontal="right" vertical="center"/>
      <protection locked="0"/>
    </xf>
    <xf numFmtId="0" fontId="8" fillId="0" borderId="22" xfId="0" applyFont="1" applyFill="1" applyBorder="1" applyAlignment="1" applyProtection="1">
      <alignment horizontal="right" vertical="center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8" fillId="0" borderId="59" xfId="0" applyFont="1" applyFill="1" applyBorder="1" applyAlignment="1">
      <alignment horizontal="center" vertical="center" textRotation="255"/>
    </xf>
    <xf numFmtId="0" fontId="20" fillId="0" borderId="1" xfId="0" applyFont="1" applyFill="1" applyBorder="1" applyAlignment="1" applyProtection="1">
      <alignment horizontal="center" vertical="center" wrapText="1" shrinkToFit="1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Fill="1" applyBorder="1" applyAlignment="1" applyProtection="1">
      <alignment horizontal="center" vertical="center" shrinkToFit="1"/>
      <protection locked="0"/>
    </xf>
    <xf numFmtId="180" fontId="8" fillId="0" borderId="22" xfId="0" applyNumberFormat="1" applyFont="1" applyFill="1" applyBorder="1" applyAlignment="1" applyProtection="1">
      <alignment horizontal="right" vertical="center"/>
      <protection locked="0"/>
    </xf>
    <xf numFmtId="180" fontId="8" fillId="0" borderId="2" xfId="0" applyNumberFormat="1" applyFont="1" applyFill="1" applyBorder="1" applyAlignment="1" applyProtection="1">
      <alignment horizontal="right" vertical="center"/>
      <protection locked="0"/>
    </xf>
    <xf numFmtId="180" fontId="8" fillId="0" borderId="24" xfId="0" applyNumberFormat="1" applyFont="1" applyFill="1" applyBorder="1" applyAlignment="1" applyProtection="1">
      <alignment horizontal="right" vertical="center"/>
      <protection locked="0"/>
    </xf>
    <xf numFmtId="180" fontId="8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Font="1" applyFill="1" applyBorder="1" applyAlignment="1">
      <alignment horizontal="center" vertical="center" textRotation="255"/>
    </xf>
    <xf numFmtId="184" fontId="8" fillId="0" borderId="2" xfId="0" applyNumberFormat="1" applyFont="1" applyFill="1" applyBorder="1" applyAlignment="1" applyProtection="1">
      <alignment horizontal="right" vertical="center"/>
      <protection locked="0"/>
    </xf>
    <xf numFmtId="184" fontId="8" fillId="0" borderId="23" xfId="0" applyNumberFormat="1" applyFont="1" applyFill="1" applyBorder="1" applyAlignment="1" applyProtection="1">
      <alignment horizontal="right" vertical="center"/>
      <protection locked="0"/>
    </xf>
    <xf numFmtId="184" fontId="8" fillId="0" borderId="22" xfId="0" applyNumberFormat="1" applyFont="1" applyFill="1" applyBorder="1" applyAlignment="1" applyProtection="1">
      <alignment horizontal="right" vertical="center"/>
      <protection locked="0"/>
    </xf>
    <xf numFmtId="184" fontId="8" fillId="0" borderId="24" xfId="0" applyNumberFormat="1" applyFont="1" applyFill="1" applyBorder="1" applyAlignment="1" applyProtection="1">
      <alignment horizontal="right" vertical="center"/>
      <protection locked="0"/>
    </xf>
    <xf numFmtId="180" fontId="8" fillId="0" borderId="19" xfId="0" applyNumberFormat="1" applyFont="1" applyFill="1" applyBorder="1" applyAlignment="1" applyProtection="1">
      <alignment horizontal="right" vertical="center"/>
      <protection locked="0"/>
    </xf>
    <xf numFmtId="180" fontId="8" fillId="0" borderId="38" xfId="0" applyNumberFormat="1" applyFont="1" applyFill="1" applyBorder="1" applyAlignment="1" applyProtection="1">
      <alignment horizontal="right" vertical="center"/>
      <protection locked="0"/>
    </xf>
    <xf numFmtId="180" fontId="8" fillId="0" borderId="36" xfId="0" applyNumberFormat="1" applyFont="1" applyFill="1" applyBorder="1" applyAlignment="1" applyProtection="1">
      <alignment horizontal="right" vertical="center"/>
      <protection locked="0"/>
    </xf>
    <xf numFmtId="180" fontId="8" fillId="0" borderId="37" xfId="0" applyNumberFormat="1" applyFont="1" applyFill="1" applyBorder="1" applyAlignment="1" applyProtection="1">
      <alignment horizontal="right" vertical="center"/>
      <protection locked="0"/>
    </xf>
    <xf numFmtId="180" fontId="8" fillId="0" borderId="39" xfId="0" applyNumberFormat="1" applyFont="1" applyFill="1" applyBorder="1" applyAlignment="1" applyProtection="1">
      <alignment horizontal="right" vertical="center"/>
      <protection locked="0"/>
    </xf>
    <xf numFmtId="0" fontId="17" fillId="0" borderId="59" xfId="0" applyFont="1" applyFill="1" applyBorder="1" applyAlignment="1">
      <alignment horizontal="center" vertical="center" textRotation="255" wrapText="1"/>
    </xf>
    <xf numFmtId="0" fontId="17" fillId="0" borderId="72" xfId="0" applyFont="1" applyFill="1" applyBorder="1" applyAlignment="1">
      <alignment horizontal="center" vertical="center" textRotation="255" wrapText="1"/>
    </xf>
    <xf numFmtId="0" fontId="17" fillId="0" borderId="68" xfId="0" applyFont="1" applyFill="1" applyBorder="1" applyAlignment="1">
      <alignment horizontal="center" vertical="center" textRotation="255" wrapText="1"/>
    </xf>
    <xf numFmtId="0" fontId="8" fillId="0" borderId="1" xfId="68" applyFont="1" applyFill="1" applyBorder="1" applyAlignment="1" applyProtection="1">
      <alignment horizontal="center" vertical="center" shrinkToFit="1"/>
      <protection locked="0"/>
    </xf>
    <xf numFmtId="0" fontId="8" fillId="0" borderId="13" xfId="68" applyFont="1" applyFill="1" applyBorder="1" applyAlignment="1" applyProtection="1">
      <alignment horizontal="center" vertical="center" shrinkToFit="1"/>
      <protection locked="0"/>
    </xf>
    <xf numFmtId="0" fontId="14" fillId="0" borderId="12" xfId="68" applyFont="1" applyFill="1" applyBorder="1" applyAlignment="1" applyProtection="1">
      <alignment horizontal="left" vertical="center" wrapText="1"/>
      <protection locked="0"/>
    </xf>
    <xf numFmtId="0" fontId="14" fillId="0" borderId="1" xfId="68" applyFont="1" applyFill="1" applyBorder="1" applyAlignment="1" applyProtection="1">
      <alignment horizontal="left" vertical="center" wrapText="1"/>
      <protection locked="0"/>
    </xf>
    <xf numFmtId="0" fontId="14" fillId="0" borderId="13" xfId="68" applyFont="1" applyFill="1" applyBorder="1" applyAlignment="1" applyProtection="1">
      <alignment horizontal="left" vertical="center" wrapText="1"/>
      <protection locked="0"/>
    </xf>
    <xf numFmtId="180" fontId="8" fillId="0" borderId="21" xfId="68" applyNumberFormat="1" applyFont="1" applyFill="1" applyBorder="1" applyAlignment="1" applyProtection="1">
      <alignment horizontal="right" vertical="center"/>
      <protection locked="0"/>
    </xf>
    <xf numFmtId="179" fontId="8" fillId="0" borderId="21" xfId="68" applyNumberFormat="1" applyFont="1" applyFill="1" applyBorder="1" applyAlignment="1" applyProtection="1">
      <alignment horizontal="right" vertical="center"/>
      <protection locked="0"/>
    </xf>
    <xf numFmtId="180" fontId="8" fillId="0" borderId="17" xfId="68" applyNumberFormat="1" applyFont="1" applyFill="1" applyBorder="1" applyAlignment="1" applyProtection="1">
      <alignment horizontal="right" vertical="center"/>
      <protection locked="0"/>
    </xf>
    <xf numFmtId="180" fontId="8" fillId="0" borderId="40" xfId="68" applyNumberFormat="1" applyFont="1" applyFill="1" applyBorder="1" applyAlignment="1" applyProtection="1">
      <alignment horizontal="right" vertical="center"/>
      <protection locked="0"/>
    </xf>
    <xf numFmtId="38" fontId="8" fillId="0" borderId="21" xfId="68" applyNumberFormat="1" applyFont="1" applyFill="1" applyBorder="1" applyAlignment="1" applyProtection="1">
      <alignment horizontal="right" vertical="center"/>
      <protection locked="0"/>
    </xf>
    <xf numFmtId="38" fontId="8" fillId="0" borderId="21" xfId="56" applyNumberFormat="1" applyFont="1" applyFill="1" applyBorder="1" applyAlignment="1" applyProtection="1">
      <alignment horizontal="right" vertical="center"/>
      <protection locked="0"/>
    </xf>
    <xf numFmtId="38" fontId="8" fillId="0" borderId="40" xfId="68" applyNumberFormat="1" applyFont="1" applyFill="1" applyBorder="1" applyAlignment="1" applyProtection="1">
      <alignment horizontal="right" vertical="center"/>
      <protection locked="0"/>
    </xf>
    <xf numFmtId="186" fontId="8" fillId="0" borderId="2" xfId="68" applyNumberFormat="1" applyFont="1" applyFill="1" applyBorder="1" applyAlignment="1" applyProtection="1">
      <alignment horizontal="right" vertical="center"/>
      <protection locked="0"/>
    </xf>
    <xf numFmtId="186" fontId="8" fillId="0" borderId="24" xfId="68" applyNumberFormat="1" applyFont="1" applyFill="1" applyBorder="1" applyAlignment="1" applyProtection="1">
      <alignment horizontal="right" vertical="center"/>
      <protection locked="0"/>
    </xf>
    <xf numFmtId="186" fontId="8" fillId="0" borderId="22" xfId="68" applyNumberFormat="1" applyFont="1" applyFill="1" applyBorder="1" applyAlignment="1" applyProtection="1">
      <alignment horizontal="right" vertical="center"/>
      <protection locked="0"/>
    </xf>
    <xf numFmtId="186" fontId="8" fillId="0" borderId="23" xfId="68" applyNumberFormat="1" applyFont="1" applyFill="1" applyBorder="1" applyAlignment="1" applyProtection="1">
      <alignment horizontal="right" vertical="center"/>
      <protection locked="0"/>
    </xf>
    <xf numFmtId="186" fontId="8" fillId="0" borderId="36" xfId="68" applyNumberFormat="1" applyFont="1" applyFill="1" applyBorder="1" applyAlignment="1" applyProtection="1">
      <alignment horizontal="right" vertical="center"/>
      <protection locked="0"/>
    </xf>
    <xf numFmtId="186" fontId="8" fillId="0" borderId="37" xfId="68" applyNumberFormat="1" applyFont="1" applyFill="1" applyBorder="1" applyAlignment="1" applyProtection="1">
      <alignment horizontal="right" vertical="center"/>
      <protection locked="0"/>
    </xf>
    <xf numFmtId="186" fontId="8" fillId="0" borderId="38" xfId="68" applyNumberFormat="1" applyFont="1" applyFill="1" applyBorder="1" applyAlignment="1" applyProtection="1">
      <alignment horizontal="right" vertical="center"/>
      <protection locked="0"/>
    </xf>
    <xf numFmtId="186" fontId="8" fillId="0" borderId="39" xfId="68" applyNumberFormat="1" applyFont="1" applyFill="1" applyBorder="1" applyAlignment="1" applyProtection="1">
      <alignment horizontal="right" vertical="center"/>
      <protection locked="0"/>
    </xf>
    <xf numFmtId="0" fontId="8" fillId="0" borderId="32" xfId="68" applyFont="1" applyFill="1" applyBorder="1" applyAlignment="1" applyProtection="1">
      <alignment horizontal="right" vertical="center"/>
      <protection locked="0"/>
    </xf>
    <xf numFmtId="0" fontId="19" fillId="0" borderId="12" xfId="68" applyFont="1" applyFill="1" applyBorder="1" applyAlignment="1" applyProtection="1">
      <alignment vertical="center" wrapText="1" shrinkToFit="1"/>
      <protection locked="0"/>
    </xf>
    <xf numFmtId="0" fontId="19" fillId="0" borderId="1" xfId="68" applyFont="1" applyFill="1" applyBorder="1" applyAlignment="1" applyProtection="1">
      <alignment vertical="center" shrinkToFit="1"/>
      <protection locked="0"/>
    </xf>
    <xf numFmtId="0" fontId="19" fillId="0" borderId="13" xfId="68" applyFont="1" applyFill="1" applyBorder="1" applyAlignment="1" applyProtection="1">
      <alignment vertical="center" shrinkToFit="1"/>
      <protection locked="0"/>
    </xf>
    <xf numFmtId="184" fontId="8" fillId="0" borderId="32" xfId="68" applyNumberFormat="1" applyFont="1" applyFill="1" applyBorder="1" applyAlignment="1" applyProtection="1">
      <alignment horizontal="right" vertical="center"/>
      <protection locked="0"/>
    </xf>
    <xf numFmtId="186" fontId="8" fillId="0" borderId="32" xfId="56" applyNumberFormat="1" applyFont="1" applyFill="1" applyBorder="1" applyAlignment="1" applyProtection="1">
      <alignment horizontal="right" vertical="center"/>
      <protection locked="0"/>
    </xf>
    <xf numFmtId="186" fontId="8" fillId="0" borderId="32" xfId="68" applyNumberFormat="1" applyFont="1" applyFill="1" applyBorder="1" applyAlignment="1" applyProtection="1">
      <alignment horizontal="right" vertical="center"/>
      <protection locked="0"/>
    </xf>
    <xf numFmtId="180" fontId="8" fillId="0" borderId="62" xfId="68" applyNumberFormat="1" applyFont="1" applyFill="1" applyBorder="1" applyAlignment="1" applyProtection="1">
      <alignment horizontal="right" vertical="center"/>
      <protection locked="0"/>
    </xf>
    <xf numFmtId="186" fontId="8" fillId="0" borderId="51" xfId="68" applyNumberFormat="1" applyFont="1" applyFill="1" applyBorder="1" applyAlignment="1" applyProtection="1">
      <alignment horizontal="right" vertical="center"/>
      <protection locked="0"/>
    </xf>
    <xf numFmtId="0" fontId="8" fillId="0" borderId="62" xfId="68" applyFont="1" applyFill="1" applyBorder="1" applyAlignment="1" applyProtection="1">
      <alignment horizontal="right" vertical="center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715125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52775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7246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715125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90850"/>
          <a:ext cx="2962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381125"/>
          <a:ext cx="29813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15.12\&#20849;&#26377;&#12501;&#12457;&#12523;&#12480;\6&#29702;&#36001;&#29677;\&#65298;&#65301;&#24180;&#24230;\07&#20844;&#21942;&#20225;&#26989;\03&#27770;&#31639;&#32113;&#35336;\11&#27770;&#31639;&#12459;&#12540;&#12489;\131118%20&#22243;&#20307;&#25552;&#20986;&#21462;&#12426;&#12414;&#12392;&#12417;&#32080;&#26524;\&#27861;&#36969;\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15.12\&#20849;&#26377;&#12501;&#12457;&#12523;&#12480;\6&#29702;&#36001;&#29677;\&#65298;&#65301;&#24180;&#24230;\07&#20844;&#21942;&#20225;&#26989;\03&#27770;&#31639;&#32113;&#35336;\11&#27770;&#31639;&#12459;&#12540;&#12489;\131118%20&#22243;&#20307;&#25552;&#20986;&#21462;&#12426;&#12414;&#12392;&#12417;&#32080;&#26524;\&#27861;&#36969;\46-23&#27770;&#31639;&#12459;&#12540;&#12489;&#65288;&#26481;&#38525;&#30149;&#384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病院　入力表"/>
      <sheetName val="病院　参照元"/>
      <sheetName val="09(001)"/>
      <sheetName val="20(001)"/>
      <sheetName val="21(001)"/>
      <sheetName val="22(000)"/>
      <sheetName val="23(001)"/>
      <sheetName val="24(000)"/>
      <sheetName val="25(001)"/>
      <sheetName val="27(001)"/>
      <sheetName val="28(001)"/>
      <sheetName val="31(001)"/>
      <sheetName val="40(001)"/>
      <sheetName val="45(000)"/>
    </sheetNames>
    <sheetDataSet>
      <sheetData sheetId="2"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tabSelected="1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1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36186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37742</v>
      </c>
      <c r="H6" s="793"/>
      <c r="I6" s="793"/>
      <c r="J6" s="793"/>
      <c r="K6" s="793"/>
      <c r="L6" s="795" t="s">
        <v>10</v>
      </c>
      <c r="M6" s="795"/>
      <c r="N6" s="795"/>
      <c r="O6" s="17">
        <v>10</v>
      </c>
      <c r="P6" s="18" t="s">
        <v>172</v>
      </c>
      <c r="Q6" s="19">
        <v>1</v>
      </c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6">
        <v>9286775</v>
      </c>
      <c r="AA6" s="27">
        <v>9663179</v>
      </c>
      <c r="AB6" s="28">
        <v>9954028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175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34">
        <v>9251646</v>
      </c>
      <c r="AA7" s="35">
        <v>9662110</v>
      </c>
      <c r="AB7" s="36">
        <v>9923473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84" t="s">
        <v>178</v>
      </c>
      <c r="H8" s="785"/>
      <c r="I8" s="785"/>
      <c r="J8" s="785"/>
      <c r="K8" s="785"/>
      <c r="L8" s="785"/>
      <c r="M8" s="785"/>
      <c r="N8" s="785"/>
      <c r="O8" s="785"/>
      <c r="P8" s="785"/>
      <c r="Q8" s="785"/>
      <c r="R8" s="786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34">
        <v>7066618</v>
      </c>
      <c r="AA8" s="35">
        <v>7384258</v>
      </c>
      <c r="AB8" s="36">
        <v>8065729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34">
        <v>4593519</v>
      </c>
      <c r="AA9" s="35">
        <v>4861964</v>
      </c>
      <c r="AB9" s="36">
        <v>5476426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380</v>
      </c>
      <c r="H10" s="49" t="s">
        <v>181</v>
      </c>
      <c r="I10" s="50">
        <v>380</v>
      </c>
      <c r="J10" s="51" t="s">
        <v>173</v>
      </c>
      <c r="K10" s="52">
        <v>380</v>
      </c>
      <c r="L10" s="53" t="s">
        <v>181</v>
      </c>
      <c r="M10" s="48">
        <v>380</v>
      </c>
      <c r="N10" s="51" t="s">
        <v>173</v>
      </c>
      <c r="O10" s="52">
        <v>380</v>
      </c>
      <c r="P10" s="53" t="s">
        <v>181</v>
      </c>
      <c r="Q10" s="48">
        <v>380</v>
      </c>
      <c r="R10" s="25" t="s">
        <v>173</v>
      </c>
      <c r="S10" s="54"/>
      <c r="T10" s="730"/>
      <c r="U10" s="773"/>
      <c r="V10" s="764"/>
      <c r="W10" s="772"/>
      <c r="X10" s="42" t="s">
        <v>31</v>
      </c>
      <c r="Y10" s="43"/>
      <c r="Z10" s="34">
        <v>1758396</v>
      </c>
      <c r="AA10" s="35">
        <v>1818692</v>
      </c>
      <c r="AB10" s="36">
        <v>1899854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314</v>
      </c>
      <c r="H11" s="59" t="s">
        <v>181</v>
      </c>
      <c r="I11" s="60">
        <v>314</v>
      </c>
      <c r="J11" s="61" t="s">
        <v>173</v>
      </c>
      <c r="K11" s="62">
        <v>314</v>
      </c>
      <c r="L11" s="63" t="s">
        <v>181</v>
      </c>
      <c r="M11" s="58">
        <v>314</v>
      </c>
      <c r="N11" s="61" t="s">
        <v>173</v>
      </c>
      <c r="O11" s="62">
        <v>314</v>
      </c>
      <c r="P11" s="63" t="s">
        <v>181</v>
      </c>
      <c r="Q11" s="58">
        <v>314</v>
      </c>
      <c r="R11" s="33" t="s">
        <v>173</v>
      </c>
      <c r="S11" s="54"/>
      <c r="T11" s="730"/>
      <c r="U11" s="773"/>
      <c r="V11" s="764"/>
      <c r="W11" s="772"/>
      <c r="X11" s="42" t="s">
        <v>34</v>
      </c>
      <c r="Y11" s="43"/>
      <c r="Z11" s="34">
        <v>551392</v>
      </c>
      <c r="AA11" s="35">
        <v>512232</v>
      </c>
      <c r="AB11" s="36">
        <v>503231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34">
        <v>2185028</v>
      </c>
      <c r="AA12" s="35">
        <v>2277852</v>
      </c>
      <c r="AB12" s="36">
        <v>1857744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34">
        <v>2110012</v>
      </c>
      <c r="AA13" s="35">
        <v>2177120</v>
      </c>
      <c r="AB13" s="36">
        <v>1751918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>
        <v>60</v>
      </c>
      <c r="H14" s="59" t="s">
        <v>181</v>
      </c>
      <c r="I14" s="60">
        <v>60</v>
      </c>
      <c r="J14" s="64" t="s">
        <v>173</v>
      </c>
      <c r="K14" s="62">
        <v>60</v>
      </c>
      <c r="L14" s="63" t="s">
        <v>181</v>
      </c>
      <c r="M14" s="58">
        <v>60</v>
      </c>
      <c r="N14" s="61" t="s">
        <v>173</v>
      </c>
      <c r="O14" s="62">
        <v>60</v>
      </c>
      <c r="P14" s="63" t="s">
        <v>181</v>
      </c>
      <c r="Q14" s="58">
        <v>60</v>
      </c>
      <c r="R14" s="33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34">
        <v>35129</v>
      </c>
      <c r="AA14" s="35">
        <v>1069</v>
      </c>
      <c r="AB14" s="36">
        <v>30555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>
        <v>6</v>
      </c>
      <c r="H15" s="59" t="s">
        <v>181</v>
      </c>
      <c r="I15" s="60">
        <v>6</v>
      </c>
      <c r="J15" s="61" t="s">
        <v>173</v>
      </c>
      <c r="K15" s="62">
        <v>6</v>
      </c>
      <c r="L15" s="63" t="s">
        <v>181</v>
      </c>
      <c r="M15" s="58">
        <v>6</v>
      </c>
      <c r="N15" s="61" t="s">
        <v>173</v>
      </c>
      <c r="O15" s="62">
        <v>6</v>
      </c>
      <c r="P15" s="63" t="s">
        <v>181</v>
      </c>
      <c r="Q15" s="58">
        <v>6</v>
      </c>
      <c r="R15" s="33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34">
        <v>9210262</v>
      </c>
      <c r="AA15" s="35">
        <v>9461917</v>
      </c>
      <c r="AB15" s="36">
        <v>9981017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>
        <v>39</v>
      </c>
      <c r="H16" s="775"/>
      <c r="I16" s="775"/>
      <c r="J16" s="776"/>
      <c r="K16" s="777">
        <v>39</v>
      </c>
      <c r="L16" s="775"/>
      <c r="M16" s="775"/>
      <c r="N16" s="776"/>
      <c r="O16" s="777">
        <v>39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34">
        <v>9185452</v>
      </c>
      <c r="AA16" s="35">
        <v>9419954</v>
      </c>
      <c r="AB16" s="36">
        <v>9939681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>
        <v>8</v>
      </c>
      <c r="H17" s="779"/>
      <c r="I17" s="779"/>
      <c r="J17" s="780"/>
      <c r="K17" s="781">
        <v>8</v>
      </c>
      <c r="L17" s="779"/>
      <c r="M17" s="779"/>
      <c r="N17" s="780"/>
      <c r="O17" s="781">
        <v>8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34">
        <v>8519683</v>
      </c>
      <c r="AA17" s="35">
        <v>8739802</v>
      </c>
      <c r="AB17" s="36">
        <v>9283494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5">
        <v>28343</v>
      </c>
      <c r="H18" s="765"/>
      <c r="I18" s="765"/>
      <c r="J18" s="766"/>
      <c r="K18" s="767">
        <v>28343</v>
      </c>
      <c r="L18" s="765"/>
      <c r="M18" s="765"/>
      <c r="N18" s="766"/>
      <c r="O18" s="767">
        <v>28343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34">
        <v>3955723</v>
      </c>
      <c r="AA18" s="35">
        <v>4073977</v>
      </c>
      <c r="AB18" s="36">
        <v>4311162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181</v>
      </c>
      <c r="I19" s="78" t="s">
        <v>188</v>
      </c>
      <c r="J19" s="79" t="s">
        <v>189</v>
      </c>
      <c r="K19" s="80"/>
      <c r="L19" s="77" t="s">
        <v>181</v>
      </c>
      <c r="M19" s="78" t="s">
        <v>188</v>
      </c>
      <c r="N19" s="79" t="s">
        <v>189</v>
      </c>
      <c r="O19" s="80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34">
        <v>1645171</v>
      </c>
      <c r="AA19" s="35">
        <v>1768994</v>
      </c>
      <c r="AB19" s="36">
        <v>1928349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405</v>
      </c>
      <c r="H20" s="85" t="s">
        <v>181</v>
      </c>
      <c r="I20" s="86">
        <v>106.57894736842107</v>
      </c>
      <c r="J20" s="87" t="s">
        <v>173</v>
      </c>
      <c r="K20" s="62">
        <v>401</v>
      </c>
      <c r="L20" s="85" t="s">
        <v>181</v>
      </c>
      <c r="M20" s="86">
        <v>105.52631578947368</v>
      </c>
      <c r="N20" s="87" t="s">
        <v>173</v>
      </c>
      <c r="O20" s="62">
        <v>431</v>
      </c>
      <c r="P20" s="85" t="s">
        <v>181</v>
      </c>
      <c r="Q20" s="86">
        <v>113.42105263157896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34">
        <v>978771</v>
      </c>
      <c r="AA20" s="35">
        <v>946083</v>
      </c>
      <c r="AB20" s="36">
        <v>931389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0">
        <v>69</v>
      </c>
      <c r="H21" s="85" t="s">
        <v>181</v>
      </c>
      <c r="I21" s="89">
        <v>18.057894736842105</v>
      </c>
      <c r="J21" s="87" t="s">
        <v>173</v>
      </c>
      <c r="K21" s="62">
        <v>56</v>
      </c>
      <c r="L21" s="85" t="s">
        <v>181</v>
      </c>
      <c r="M21" s="89">
        <v>14.736842105263156</v>
      </c>
      <c r="N21" s="87" t="s">
        <v>173</v>
      </c>
      <c r="O21" s="62">
        <v>75</v>
      </c>
      <c r="P21" s="85" t="s">
        <v>181</v>
      </c>
      <c r="Q21" s="89">
        <v>19.736842105263158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34">
        <v>665769</v>
      </c>
      <c r="AA21" s="35">
        <v>680152</v>
      </c>
      <c r="AB21" s="36">
        <v>656187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265</v>
      </c>
      <c r="H22" s="85" t="s">
        <v>181</v>
      </c>
      <c r="I22" s="89">
        <v>69.83684210526314</v>
      </c>
      <c r="J22" s="87" t="s">
        <v>173</v>
      </c>
      <c r="K22" s="62">
        <v>271</v>
      </c>
      <c r="L22" s="85" t="s">
        <v>181</v>
      </c>
      <c r="M22" s="89">
        <v>71.3157894736842</v>
      </c>
      <c r="N22" s="87" t="s">
        <v>173</v>
      </c>
      <c r="O22" s="62">
        <v>274</v>
      </c>
      <c r="P22" s="85" t="s">
        <v>181</v>
      </c>
      <c r="Q22" s="89">
        <v>72.10526315789474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34">
        <v>399983</v>
      </c>
      <c r="AA22" s="35">
        <v>383274</v>
      </c>
      <c r="AB22" s="36">
        <v>366679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22</v>
      </c>
      <c r="H23" s="77" t="s">
        <v>181</v>
      </c>
      <c r="I23" s="94">
        <v>5.7894736842105265</v>
      </c>
      <c r="J23" s="79" t="s">
        <v>173</v>
      </c>
      <c r="K23" s="95">
        <v>26</v>
      </c>
      <c r="L23" s="77" t="s">
        <v>181</v>
      </c>
      <c r="M23" s="94">
        <v>6.842105263157896</v>
      </c>
      <c r="N23" s="79" t="s">
        <v>173</v>
      </c>
      <c r="O23" s="95">
        <v>27</v>
      </c>
      <c r="P23" s="77" t="s">
        <v>181</v>
      </c>
      <c r="Q23" s="94">
        <v>7.105263157894736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34">
        <v>24810</v>
      </c>
      <c r="AA23" s="35">
        <v>41963</v>
      </c>
      <c r="AB23" s="36">
        <v>41336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798">
        <v>70.9</v>
      </c>
      <c r="H24" s="798"/>
      <c r="I24" s="798"/>
      <c r="J24" s="799"/>
      <c r="K24" s="800">
        <v>73.3</v>
      </c>
      <c r="L24" s="798"/>
      <c r="M24" s="798"/>
      <c r="N24" s="799"/>
      <c r="O24" s="800">
        <v>73.77937995674117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96">
        <v>66194</v>
      </c>
      <c r="AA24" s="97">
        <v>242156</v>
      </c>
      <c r="AB24" s="232">
        <v>-16208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4">
        <v>70.9</v>
      </c>
      <c r="H25" s="724"/>
      <c r="I25" s="724"/>
      <c r="J25" s="725"/>
      <c r="K25" s="726">
        <v>73.3</v>
      </c>
      <c r="L25" s="724"/>
      <c r="M25" s="724"/>
      <c r="N25" s="725"/>
      <c r="O25" s="726">
        <v>73.8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69">
        <v>76513</v>
      </c>
      <c r="AA25" s="102">
        <v>201262</v>
      </c>
      <c r="AB25" s="234">
        <v>-26989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4">
        <v>72.1</v>
      </c>
      <c r="H26" s="724"/>
      <c r="I26" s="724"/>
      <c r="J26" s="725"/>
      <c r="K26" s="726">
        <v>74.4</v>
      </c>
      <c r="L26" s="724"/>
      <c r="M26" s="724"/>
      <c r="N26" s="725"/>
      <c r="O26" s="726">
        <v>75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6">
        <v>73812</v>
      </c>
      <c r="AA26" s="27">
        <v>186000</v>
      </c>
      <c r="AB26" s="28">
        <v>118000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11</v>
      </c>
      <c r="H27" s="724"/>
      <c r="I27" s="724"/>
      <c r="J27" s="725"/>
      <c r="K27" s="726">
        <v>10.4</v>
      </c>
      <c r="L27" s="724"/>
      <c r="M27" s="724"/>
      <c r="N27" s="725"/>
      <c r="O27" s="726">
        <v>10.3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34">
        <v>67000</v>
      </c>
      <c r="AA27" s="35">
        <v>186000</v>
      </c>
      <c r="AB27" s="36">
        <v>118000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270</v>
      </c>
      <c r="H28" s="748"/>
      <c r="I28" s="748"/>
      <c r="J28" s="749"/>
      <c r="K28" s="750">
        <v>279</v>
      </c>
      <c r="L28" s="748"/>
      <c r="M28" s="748"/>
      <c r="N28" s="749"/>
      <c r="O28" s="750">
        <v>280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4">
        <v>0</v>
      </c>
      <c r="AA28" s="35">
        <v>0</v>
      </c>
      <c r="AB28" s="36">
        <v>0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837</v>
      </c>
      <c r="H29" s="748"/>
      <c r="I29" s="748"/>
      <c r="J29" s="749"/>
      <c r="K29" s="750">
        <v>862</v>
      </c>
      <c r="L29" s="748"/>
      <c r="M29" s="748"/>
      <c r="N29" s="749"/>
      <c r="O29" s="750">
        <v>886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34">
        <v>1036060</v>
      </c>
      <c r="AA29" s="35">
        <v>1209122</v>
      </c>
      <c r="AB29" s="36">
        <v>1071911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98407</v>
      </c>
      <c r="H30" s="758"/>
      <c r="I30" s="758"/>
      <c r="J30" s="759"/>
      <c r="K30" s="760">
        <v>101900</v>
      </c>
      <c r="L30" s="758"/>
      <c r="M30" s="758"/>
      <c r="N30" s="759"/>
      <c r="O30" s="760">
        <v>102332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34">
        <v>69263</v>
      </c>
      <c r="AA30" s="35">
        <v>203754</v>
      </c>
      <c r="AB30" s="36">
        <v>120397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203322</v>
      </c>
      <c r="H31" s="758"/>
      <c r="I31" s="758"/>
      <c r="J31" s="759"/>
      <c r="K31" s="760">
        <v>210410</v>
      </c>
      <c r="L31" s="758"/>
      <c r="M31" s="758"/>
      <c r="N31" s="759"/>
      <c r="O31" s="760">
        <v>217155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4">
        <v>966797</v>
      </c>
      <c r="AA31" s="35">
        <v>990368</v>
      </c>
      <c r="AB31" s="36">
        <v>951514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4">
        <v>206.6</v>
      </c>
      <c r="H32" s="724"/>
      <c r="I32" s="724"/>
      <c r="J32" s="725"/>
      <c r="K32" s="726">
        <v>206.5</v>
      </c>
      <c r="L32" s="724"/>
      <c r="M32" s="724"/>
      <c r="N32" s="725"/>
      <c r="O32" s="726">
        <v>212.2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688">
        <v>-962248</v>
      </c>
      <c r="AA32" s="231">
        <v>-1023122</v>
      </c>
      <c r="AB32" s="232">
        <v>-953911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>
        <v>15493</v>
      </c>
      <c r="H33" s="758"/>
      <c r="I33" s="758"/>
      <c r="J33" s="759"/>
      <c r="K33" s="760">
        <v>16702</v>
      </c>
      <c r="L33" s="758"/>
      <c r="M33" s="758"/>
      <c r="N33" s="759"/>
      <c r="O33" s="760">
        <v>17114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34">
        <v>962248</v>
      </c>
      <c r="AA33" s="35">
        <v>1023122</v>
      </c>
      <c r="AB33" s="36">
        <v>953911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3.9</v>
      </c>
      <c r="H34" s="724"/>
      <c r="I34" s="724"/>
      <c r="J34" s="725"/>
      <c r="K34" s="726">
        <v>3.9</v>
      </c>
      <c r="L34" s="724"/>
      <c r="M34" s="724"/>
      <c r="N34" s="725"/>
      <c r="O34" s="726">
        <v>3.2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111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8</v>
      </c>
      <c r="H35" s="724"/>
      <c r="I35" s="724"/>
      <c r="J35" s="725"/>
      <c r="K35" s="726">
        <v>8.1</v>
      </c>
      <c r="L35" s="724"/>
      <c r="M35" s="724"/>
      <c r="N35" s="725"/>
      <c r="O35" s="726">
        <v>6.9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7">
        <v>2742162</v>
      </c>
      <c r="AA35" s="118">
        <v>2983481</v>
      </c>
      <c r="AB35" s="112">
        <v>3035192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>
        <v>251</v>
      </c>
      <c r="H36" s="748"/>
      <c r="I36" s="748"/>
      <c r="J36" s="749"/>
      <c r="K36" s="750">
        <v>257</v>
      </c>
      <c r="L36" s="748"/>
      <c r="M36" s="748"/>
      <c r="N36" s="749"/>
      <c r="O36" s="750">
        <v>233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2661404</v>
      </c>
      <c r="AA36" s="27">
        <v>2689352</v>
      </c>
      <c r="AB36" s="28">
        <v>2255149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4">
        <v>75.8</v>
      </c>
      <c r="H37" s="724"/>
      <c r="I37" s="724"/>
      <c r="J37" s="725"/>
      <c r="K37" s="726">
        <v>64.4</v>
      </c>
      <c r="L37" s="724"/>
      <c r="M37" s="724"/>
      <c r="N37" s="725"/>
      <c r="O37" s="726">
        <v>64.5</v>
      </c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126">
        <v>2661404</v>
      </c>
      <c r="AA37" s="127">
        <v>2689352</v>
      </c>
      <c r="AB37" s="128">
        <v>2255149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>
        <v>46679</v>
      </c>
      <c r="H38" s="748"/>
      <c r="I38" s="748"/>
      <c r="J38" s="749"/>
      <c r="K38" s="750">
        <v>47713</v>
      </c>
      <c r="L38" s="748"/>
      <c r="M38" s="748"/>
      <c r="N38" s="749"/>
      <c r="O38" s="750">
        <v>53516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9284199</v>
      </c>
      <c r="AA38" s="131">
        <v>9741531</v>
      </c>
      <c r="AB38" s="132">
        <v>10140088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>
        <v>8648</v>
      </c>
      <c r="H39" s="748"/>
      <c r="I39" s="748"/>
      <c r="J39" s="749"/>
      <c r="K39" s="750">
        <v>8644</v>
      </c>
      <c r="L39" s="748"/>
      <c r="M39" s="748"/>
      <c r="N39" s="749"/>
      <c r="O39" s="750">
        <v>8749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6">
        <v>18702660</v>
      </c>
      <c r="AA39" s="27">
        <v>17945060</v>
      </c>
      <c r="AB39" s="28">
        <v>17117927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48">
        <v>21958</v>
      </c>
      <c r="H40" s="748"/>
      <c r="I40" s="748"/>
      <c r="J40" s="749"/>
      <c r="K40" s="750">
        <v>22330</v>
      </c>
      <c r="L40" s="748"/>
      <c r="M40" s="748"/>
      <c r="N40" s="749"/>
      <c r="O40" s="750">
        <v>24098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34">
        <v>24378675</v>
      </c>
      <c r="AA40" s="35">
        <v>24331345</v>
      </c>
      <c r="AB40" s="36">
        <v>24251473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48">
        <v>2070</v>
      </c>
      <c r="H41" s="748"/>
      <c r="I41" s="748"/>
      <c r="J41" s="749"/>
      <c r="K41" s="750">
        <v>1779</v>
      </c>
      <c r="L41" s="748"/>
      <c r="M41" s="748"/>
      <c r="N41" s="749"/>
      <c r="O41" s="750">
        <v>1774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>
        <v>10443557</v>
      </c>
      <c r="AA41" s="35">
        <v>11283843</v>
      </c>
      <c r="AB41" s="36">
        <v>12031103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30525</v>
      </c>
      <c r="H42" s="748"/>
      <c r="I42" s="748"/>
      <c r="J42" s="749"/>
      <c r="K42" s="750">
        <v>30297</v>
      </c>
      <c r="L42" s="748"/>
      <c r="M42" s="748"/>
      <c r="N42" s="749"/>
      <c r="O42" s="750">
        <v>31241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>
        <v>3374696</v>
      </c>
      <c r="AA42" s="144">
        <v>3798954</v>
      </c>
      <c r="AB42" s="145">
        <v>3788007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48">
        <v>13110</v>
      </c>
      <c r="H43" s="748"/>
      <c r="I43" s="748"/>
      <c r="J43" s="749"/>
      <c r="K43" s="750">
        <v>13045</v>
      </c>
      <c r="L43" s="748"/>
      <c r="M43" s="748"/>
      <c r="N43" s="749"/>
      <c r="O43" s="750">
        <v>13494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34">
        <v>264342</v>
      </c>
      <c r="AA43" s="35">
        <v>844570</v>
      </c>
      <c r="AB43" s="36">
        <v>1038176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>
        <v>2733</v>
      </c>
      <c r="H44" s="748"/>
      <c r="I44" s="748"/>
      <c r="J44" s="749"/>
      <c r="K44" s="750">
        <v>2762</v>
      </c>
      <c r="L44" s="748"/>
      <c r="M44" s="748"/>
      <c r="N44" s="749"/>
      <c r="O44" s="750">
        <v>2749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>
        <v>2630968</v>
      </c>
      <c r="AA44" s="149">
        <v>2035279</v>
      </c>
      <c r="AB44" s="150">
        <v>1703234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55">
        <v>254</v>
      </c>
      <c r="H45" s="755"/>
      <c r="I45" s="755"/>
      <c r="J45" s="756"/>
      <c r="K45" s="757">
        <v>644</v>
      </c>
      <c r="L45" s="755"/>
      <c r="M45" s="755"/>
      <c r="N45" s="756"/>
      <c r="O45" s="752">
        <v>-84</v>
      </c>
      <c r="P45" s="753"/>
      <c r="Q45" s="753"/>
      <c r="R45" s="754"/>
      <c r="S45" s="71"/>
      <c r="T45" s="730"/>
      <c r="U45" s="730"/>
      <c r="V45" s="728"/>
      <c r="W45" s="41" t="s">
        <v>132</v>
      </c>
      <c r="X45" s="42"/>
      <c r="Y45" s="43"/>
      <c r="Z45" s="34">
        <v>72519</v>
      </c>
      <c r="AA45" s="35">
        <v>56752</v>
      </c>
      <c r="AB45" s="36">
        <v>61377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>
        <v>6</v>
      </c>
      <c r="H46" s="748"/>
      <c r="I46" s="748"/>
      <c r="J46" s="749"/>
      <c r="K46" s="750">
        <v>10</v>
      </c>
      <c r="L46" s="748"/>
      <c r="M46" s="748"/>
      <c r="N46" s="749"/>
      <c r="O46" s="750">
        <v>11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>
        <v>752690</v>
      </c>
      <c r="AA46" s="144">
        <v>665865</v>
      </c>
      <c r="AB46" s="145">
        <v>580132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51766</v>
      </c>
      <c r="H47" s="748"/>
      <c r="I47" s="748"/>
      <c r="J47" s="749"/>
      <c r="K47" s="750">
        <v>53945</v>
      </c>
      <c r="L47" s="748"/>
      <c r="M47" s="748"/>
      <c r="N47" s="749"/>
      <c r="O47" s="750">
        <v>59085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22830046</v>
      </c>
      <c r="AA47" s="131">
        <v>22409879</v>
      </c>
      <c r="AB47" s="132">
        <v>21486066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62411</v>
      </c>
      <c r="H48" s="802"/>
      <c r="I48" s="802"/>
      <c r="J48" s="803"/>
      <c r="K48" s="804">
        <v>63848</v>
      </c>
      <c r="L48" s="802"/>
      <c r="M48" s="802"/>
      <c r="N48" s="803"/>
      <c r="O48" s="804">
        <v>68006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>
        <v>0</v>
      </c>
      <c r="AA48" s="27">
        <v>0</v>
      </c>
      <c r="AB48" s="28">
        <v>0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>
        <v>43.1</v>
      </c>
      <c r="H49" s="735"/>
      <c r="I49" s="735"/>
      <c r="J49" s="736"/>
      <c r="K49" s="737">
        <v>43.2</v>
      </c>
      <c r="L49" s="735"/>
      <c r="M49" s="735"/>
      <c r="N49" s="736"/>
      <c r="O49" s="737">
        <v>43.4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>
        <v>632534</v>
      </c>
      <c r="AA49" s="35">
        <v>815473</v>
      </c>
      <c r="AB49" s="36">
        <v>752815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4.3</v>
      </c>
      <c r="H50" s="724"/>
      <c r="I50" s="724"/>
      <c r="J50" s="725"/>
      <c r="K50" s="726">
        <v>4.1</v>
      </c>
      <c r="L50" s="724"/>
      <c r="M50" s="724"/>
      <c r="N50" s="725"/>
      <c r="O50" s="726">
        <v>3.7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34">
        <v>0</v>
      </c>
      <c r="AA50" s="35">
        <v>0</v>
      </c>
      <c r="AB50" s="36">
        <v>0</v>
      </c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10.7</v>
      </c>
      <c r="H51" s="724"/>
      <c r="I51" s="724"/>
      <c r="J51" s="725"/>
      <c r="K51" s="726">
        <v>10</v>
      </c>
      <c r="L51" s="724"/>
      <c r="M51" s="724"/>
      <c r="N51" s="725"/>
      <c r="O51" s="726">
        <v>9.4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>
        <v>595032</v>
      </c>
      <c r="AA51" s="127">
        <v>775925</v>
      </c>
      <c r="AB51" s="128">
        <v>698832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>
        <v>17.9</v>
      </c>
      <c r="H52" s="724"/>
      <c r="I52" s="724"/>
      <c r="J52" s="725"/>
      <c r="K52" s="726">
        <v>18.8</v>
      </c>
      <c r="L52" s="724"/>
      <c r="M52" s="724"/>
      <c r="N52" s="725"/>
      <c r="O52" s="726">
        <v>19.4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632534</v>
      </c>
      <c r="AA52" s="164">
        <v>815473</v>
      </c>
      <c r="AB52" s="165">
        <v>752815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24</v>
      </c>
      <c r="H53" s="739"/>
      <c r="I53" s="739"/>
      <c r="J53" s="740"/>
      <c r="K53" s="741">
        <v>23.9</v>
      </c>
      <c r="L53" s="739"/>
      <c r="M53" s="739"/>
      <c r="N53" s="740"/>
      <c r="O53" s="741">
        <v>24.2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6">
        <v>23474342</v>
      </c>
      <c r="AA53" s="27">
        <v>22669973</v>
      </c>
      <c r="AB53" s="28">
        <v>21836460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6</v>
      </c>
      <c r="H54" s="735"/>
      <c r="I54" s="735"/>
      <c r="J54" s="736"/>
      <c r="K54" s="737">
        <v>7</v>
      </c>
      <c r="L54" s="735"/>
      <c r="M54" s="735"/>
      <c r="N54" s="736"/>
      <c r="O54" s="737">
        <v>7.2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4">
        <v>2643007</v>
      </c>
      <c r="AA54" s="35">
        <v>2643007</v>
      </c>
      <c r="AB54" s="36">
        <v>2643007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533.5</v>
      </c>
      <c r="H55" s="724"/>
      <c r="I55" s="724"/>
      <c r="J55" s="725"/>
      <c r="K55" s="726">
        <v>465.9</v>
      </c>
      <c r="L55" s="724"/>
      <c r="M55" s="724"/>
      <c r="N55" s="725"/>
      <c r="O55" s="726">
        <v>503.2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4">
        <v>20831335</v>
      </c>
      <c r="AA55" s="35">
        <v>20026966</v>
      </c>
      <c r="AB55" s="36">
        <v>19193453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100.7</v>
      </c>
      <c r="H56" s="724"/>
      <c r="I56" s="724"/>
      <c r="J56" s="725"/>
      <c r="K56" s="726">
        <v>102.6</v>
      </c>
      <c r="L56" s="724"/>
      <c r="M56" s="724"/>
      <c r="N56" s="725"/>
      <c r="O56" s="726">
        <v>99.8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4">
        <v>0</v>
      </c>
      <c r="AA56" s="35">
        <v>0</v>
      </c>
      <c r="AB56" s="36">
        <v>0</v>
      </c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82.9</v>
      </c>
      <c r="H57" s="724"/>
      <c r="I57" s="724"/>
      <c r="J57" s="725"/>
      <c r="K57" s="726">
        <v>84.5</v>
      </c>
      <c r="L57" s="724"/>
      <c r="M57" s="724"/>
      <c r="N57" s="725"/>
      <c r="O57" s="726">
        <v>86.9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688">
        <v>-1276829</v>
      </c>
      <c r="AA57" s="231">
        <v>-1075567</v>
      </c>
      <c r="AB57" s="232">
        <v>-1103209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>
        <v>20.6</v>
      </c>
      <c r="H58" s="724"/>
      <c r="I58" s="724"/>
      <c r="J58" s="725"/>
      <c r="K58" s="726">
        <v>16.9</v>
      </c>
      <c r="L58" s="724"/>
      <c r="M58" s="724"/>
      <c r="N58" s="725"/>
      <c r="O58" s="726">
        <v>15.8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4">
        <v>175235</v>
      </c>
      <c r="AA58" s="35">
        <v>175235</v>
      </c>
      <c r="AB58" s="36">
        <v>174582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>
        <v>0</v>
      </c>
      <c r="H59" s="724"/>
      <c r="I59" s="724"/>
      <c r="J59" s="725"/>
      <c r="K59" s="726">
        <v>0</v>
      </c>
      <c r="L59" s="724"/>
      <c r="M59" s="724"/>
      <c r="N59" s="725"/>
      <c r="O59" s="726">
        <v>0</v>
      </c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4">
        <v>0</v>
      </c>
      <c r="AA59" s="35">
        <v>0</v>
      </c>
      <c r="AB59" s="36">
        <v>0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13.7</v>
      </c>
      <c r="H60" s="724"/>
      <c r="I60" s="724"/>
      <c r="J60" s="725"/>
      <c r="K60" s="726">
        <v>13.4</v>
      </c>
      <c r="L60" s="724"/>
      <c r="M60" s="724"/>
      <c r="N60" s="725"/>
      <c r="O60" s="726">
        <v>11.8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692">
        <v>-1452064</v>
      </c>
      <c r="AA60" s="233">
        <v>-1250802</v>
      </c>
      <c r="AB60" s="234">
        <v>-1277791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5.7</v>
      </c>
      <c r="H61" s="724"/>
      <c r="I61" s="724"/>
      <c r="J61" s="725"/>
      <c r="K61" s="726">
        <v>5.2</v>
      </c>
      <c r="L61" s="724"/>
      <c r="M61" s="724"/>
      <c r="N61" s="725"/>
      <c r="O61" s="726">
        <v>4.5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3">
        <v>22197513</v>
      </c>
      <c r="AA61" s="164">
        <v>21594406</v>
      </c>
      <c r="AB61" s="165">
        <v>20733251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19.3</v>
      </c>
      <c r="H62" s="724"/>
      <c r="I62" s="724"/>
      <c r="J62" s="725"/>
      <c r="K62" s="726">
        <v>18.6</v>
      </c>
      <c r="L62" s="724"/>
      <c r="M62" s="724"/>
      <c r="N62" s="725"/>
      <c r="O62" s="726">
        <v>16.3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>
        <v>56</v>
      </c>
      <c r="H63" s="724"/>
      <c r="I63" s="724"/>
      <c r="J63" s="725"/>
      <c r="K63" s="726">
        <v>55.2</v>
      </c>
      <c r="L63" s="724"/>
      <c r="M63" s="724"/>
      <c r="N63" s="725"/>
      <c r="O63" s="726">
        <v>53.5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>
        <v>23.3</v>
      </c>
      <c r="H64" s="739"/>
      <c r="I64" s="739"/>
      <c r="J64" s="740"/>
      <c r="K64" s="741">
        <v>23.9</v>
      </c>
      <c r="L64" s="739"/>
      <c r="M64" s="739"/>
      <c r="N64" s="740"/>
      <c r="O64" s="741">
        <v>23.9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29" width="9.00390625" style="1" customWidth="1"/>
    <col min="30" max="30" width="9.421875" style="1" bestFit="1" customWidth="1"/>
    <col min="31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460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17886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24563</v>
      </c>
      <c r="H6" s="793"/>
      <c r="I6" s="793"/>
      <c r="J6" s="793"/>
      <c r="K6" s="793"/>
      <c r="L6" s="795" t="s">
        <v>10</v>
      </c>
      <c r="M6" s="795"/>
      <c r="N6" s="795"/>
      <c r="O6" s="173">
        <v>10</v>
      </c>
      <c r="P6" s="18" t="s">
        <v>172</v>
      </c>
      <c r="Q6" s="19">
        <v>1</v>
      </c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7">
        <v>671588</v>
      </c>
      <c r="AA6" s="212">
        <v>756042</v>
      </c>
      <c r="AB6" s="28">
        <v>718081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292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35">
        <v>671588</v>
      </c>
      <c r="AA7" s="213">
        <v>756042</v>
      </c>
      <c r="AB7" s="36">
        <v>718081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 t="s">
        <v>293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35">
        <v>661939</v>
      </c>
      <c r="AA8" s="213">
        <v>744332</v>
      </c>
      <c r="AB8" s="36">
        <v>704873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35">
        <v>313021</v>
      </c>
      <c r="AA9" s="213">
        <v>369640</v>
      </c>
      <c r="AB9" s="36">
        <v>339905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52">
        <v>70</v>
      </c>
      <c r="H10" s="53" t="s">
        <v>181</v>
      </c>
      <c r="I10" s="48">
        <v>70</v>
      </c>
      <c r="J10" s="51" t="s">
        <v>173</v>
      </c>
      <c r="K10" s="50">
        <v>70</v>
      </c>
      <c r="L10" s="53" t="s">
        <v>181</v>
      </c>
      <c r="M10" s="48">
        <v>70</v>
      </c>
      <c r="N10" s="53" t="s">
        <v>173</v>
      </c>
      <c r="O10" s="543">
        <v>70</v>
      </c>
      <c r="P10" s="53" t="s">
        <v>181</v>
      </c>
      <c r="Q10" s="48">
        <v>70</v>
      </c>
      <c r="R10" s="25" t="s">
        <v>173</v>
      </c>
      <c r="S10" s="54"/>
      <c r="T10" s="730"/>
      <c r="U10" s="773"/>
      <c r="V10" s="764"/>
      <c r="W10" s="772"/>
      <c r="X10" s="42" t="s">
        <v>31</v>
      </c>
      <c r="Y10" s="43"/>
      <c r="Z10" s="35">
        <v>247091</v>
      </c>
      <c r="AA10" s="213">
        <v>266084</v>
      </c>
      <c r="AB10" s="36">
        <v>267587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62">
        <v>52</v>
      </c>
      <c r="H11" s="63" t="s">
        <v>181</v>
      </c>
      <c r="I11" s="58">
        <v>52</v>
      </c>
      <c r="J11" s="61" t="s">
        <v>173</v>
      </c>
      <c r="K11" s="60">
        <v>52</v>
      </c>
      <c r="L11" s="63" t="s">
        <v>181</v>
      </c>
      <c r="M11" s="58">
        <v>52</v>
      </c>
      <c r="N11" s="63" t="s">
        <v>173</v>
      </c>
      <c r="O11" s="62">
        <v>52</v>
      </c>
      <c r="P11" s="63" t="s">
        <v>181</v>
      </c>
      <c r="Q11" s="58">
        <v>52</v>
      </c>
      <c r="R11" s="33" t="s">
        <v>173</v>
      </c>
      <c r="S11" s="54"/>
      <c r="T11" s="730"/>
      <c r="U11" s="773"/>
      <c r="V11" s="764"/>
      <c r="W11" s="772"/>
      <c r="X11" s="42" t="s">
        <v>34</v>
      </c>
      <c r="Y11" s="43"/>
      <c r="Z11" s="35">
        <v>10000</v>
      </c>
      <c r="AA11" s="213">
        <v>10000</v>
      </c>
      <c r="AB11" s="36">
        <v>10000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62">
        <v>18</v>
      </c>
      <c r="H12" s="63" t="s">
        <v>181</v>
      </c>
      <c r="I12" s="58">
        <v>18</v>
      </c>
      <c r="J12" s="61" t="s">
        <v>173</v>
      </c>
      <c r="K12" s="60">
        <v>18</v>
      </c>
      <c r="L12" s="63" t="s">
        <v>181</v>
      </c>
      <c r="M12" s="58">
        <v>18</v>
      </c>
      <c r="N12" s="63" t="s">
        <v>173</v>
      </c>
      <c r="O12" s="62">
        <v>18</v>
      </c>
      <c r="P12" s="63" t="s">
        <v>181</v>
      </c>
      <c r="Q12" s="58">
        <v>18</v>
      </c>
      <c r="R12" s="33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35">
        <v>9649</v>
      </c>
      <c r="AA12" s="213">
        <v>11710</v>
      </c>
      <c r="AB12" s="36">
        <v>13208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62"/>
      <c r="H13" s="63" t="s">
        <v>181</v>
      </c>
      <c r="I13" s="58">
        <v>0</v>
      </c>
      <c r="J13" s="61" t="s">
        <v>173</v>
      </c>
      <c r="K13" s="60"/>
      <c r="L13" s="63" t="s">
        <v>181</v>
      </c>
      <c r="M13" s="58">
        <v>0</v>
      </c>
      <c r="N13" s="63" t="s">
        <v>173</v>
      </c>
      <c r="O13" s="62">
        <v>0</v>
      </c>
      <c r="P13" s="63" t="s">
        <v>181</v>
      </c>
      <c r="Q13" s="58">
        <v>0</v>
      </c>
      <c r="R13" s="33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35">
        <v>800</v>
      </c>
      <c r="AA13" s="213">
        <v>800</v>
      </c>
      <c r="AB13" s="36">
        <v>800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62"/>
      <c r="H14" s="63" t="s">
        <v>181</v>
      </c>
      <c r="I14" s="58">
        <v>0</v>
      </c>
      <c r="J14" s="61" t="s">
        <v>173</v>
      </c>
      <c r="K14" s="60"/>
      <c r="L14" s="63" t="s">
        <v>181</v>
      </c>
      <c r="M14" s="58">
        <v>0</v>
      </c>
      <c r="N14" s="63" t="s">
        <v>173</v>
      </c>
      <c r="O14" s="62">
        <v>0</v>
      </c>
      <c r="P14" s="63" t="s">
        <v>181</v>
      </c>
      <c r="Q14" s="58">
        <v>0</v>
      </c>
      <c r="R14" s="33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35">
        <v>0</v>
      </c>
      <c r="AA14" s="213">
        <v>0</v>
      </c>
      <c r="AB14" s="36">
        <v>0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2"/>
      <c r="H15" s="63" t="s">
        <v>181</v>
      </c>
      <c r="I15" s="58">
        <v>0</v>
      </c>
      <c r="J15" s="61" t="s">
        <v>173</v>
      </c>
      <c r="K15" s="60"/>
      <c r="L15" s="63" t="s">
        <v>181</v>
      </c>
      <c r="M15" s="58">
        <v>0</v>
      </c>
      <c r="N15" s="63" t="s">
        <v>173</v>
      </c>
      <c r="O15" s="62">
        <v>0</v>
      </c>
      <c r="P15" s="63" t="s">
        <v>181</v>
      </c>
      <c r="Q15" s="58">
        <v>0</v>
      </c>
      <c r="R15" s="33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35">
        <v>665725</v>
      </c>
      <c r="AA15" s="213">
        <v>712880</v>
      </c>
      <c r="AB15" s="36">
        <v>713772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7">
        <v>20</v>
      </c>
      <c r="H16" s="775"/>
      <c r="I16" s="775"/>
      <c r="J16" s="776"/>
      <c r="K16" s="775">
        <v>20</v>
      </c>
      <c r="L16" s="775"/>
      <c r="M16" s="775"/>
      <c r="N16" s="775"/>
      <c r="O16" s="777">
        <v>20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35">
        <v>665725</v>
      </c>
      <c r="AA16" s="213">
        <v>712880</v>
      </c>
      <c r="AB16" s="36">
        <v>713772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81">
        <v>2</v>
      </c>
      <c r="H17" s="779"/>
      <c r="I17" s="779"/>
      <c r="J17" s="780"/>
      <c r="K17" s="779">
        <v>2</v>
      </c>
      <c r="L17" s="779"/>
      <c r="M17" s="779"/>
      <c r="N17" s="779"/>
      <c r="O17" s="781">
        <v>2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35">
        <v>652467</v>
      </c>
      <c r="AA17" s="213">
        <v>698609</v>
      </c>
      <c r="AB17" s="36">
        <v>699471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7">
        <v>3468</v>
      </c>
      <c r="H18" s="765"/>
      <c r="I18" s="765"/>
      <c r="J18" s="766"/>
      <c r="K18" s="765">
        <v>3468</v>
      </c>
      <c r="L18" s="765"/>
      <c r="M18" s="765"/>
      <c r="N18" s="765"/>
      <c r="O18" s="767">
        <v>3468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35">
        <v>373648</v>
      </c>
      <c r="AA18" s="213">
        <v>392712</v>
      </c>
      <c r="AB18" s="36">
        <v>386643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80"/>
      <c r="H19" s="77" t="s">
        <v>181</v>
      </c>
      <c r="I19" s="78" t="s">
        <v>188</v>
      </c>
      <c r="J19" s="79" t="s">
        <v>189</v>
      </c>
      <c r="K19" s="76"/>
      <c r="L19" s="77" t="s">
        <v>181</v>
      </c>
      <c r="M19" s="78" t="s">
        <v>188</v>
      </c>
      <c r="N19" s="205" t="s">
        <v>189</v>
      </c>
      <c r="O19" s="80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35">
        <v>55637</v>
      </c>
      <c r="AA19" s="213">
        <v>68196</v>
      </c>
      <c r="AB19" s="36">
        <v>64417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2">
        <v>41</v>
      </c>
      <c r="H20" s="85" t="s">
        <v>181</v>
      </c>
      <c r="I20" s="86">
        <v>58.57142857142858</v>
      </c>
      <c r="J20" s="87" t="s">
        <v>173</v>
      </c>
      <c r="K20" s="60">
        <v>43</v>
      </c>
      <c r="L20" s="85" t="s">
        <v>181</v>
      </c>
      <c r="M20" s="86">
        <v>61.42857142857143</v>
      </c>
      <c r="N20" s="204" t="s">
        <v>173</v>
      </c>
      <c r="O20" s="62">
        <v>42</v>
      </c>
      <c r="P20" s="85" t="s">
        <v>181</v>
      </c>
      <c r="Q20" s="214">
        <v>60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35">
        <v>20569</v>
      </c>
      <c r="AA20" s="213">
        <v>21683</v>
      </c>
      <c r="AB20" s="36">
        <v>18986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2">
        <v>5</v>
      </c>
      <c r="H21" s="85" t="s">
        <v>181</v>
      </c>
      <c r="I21" s="89">
        <v>7.142857142857142</v>
      </c>
      <c r="J21" s="87" t="s">
        <v>173</v>
      </c>
      <c r="K21" s="60">
        <v>6</v>
      </c>
      <c r="L21" s="85" t="s">
        <v>181</v>
      </c>
      <c r="M21" s="89">
        <v>8.571428571428571</v>
      </c>
      <c r="N21" s="204" t="s">
        <v>173</v>
      </c>
      <c r="O21" s="62">
        <v>6</v>
      </c>
      <c r="P21" s="85" t="s">
        <v>181</v>
      </c>
      <c r="Q21" s="89">
        <v>8.571428571428571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35">
        <v>13258</v>
      </c>
      <c r="AA21" s="213">
        <v>14271</v>
      </c>
      <c r="AB21" s="36">
        <v>14301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2">
        <v>23</v>
      </c>
      <c r="H22" s="85" t="s">
        <v>181</v>
      </c>
      <c r="I22" s="89">
        <v>32.857142857142854</v>
      </c>
      <c r="J22" s="87" t="s">
        <v>173</v>
      </c>
      <c r="K22" s="60">
        <v>24</v>
      </c>
      <c r="L22" s="85" t="s">
        <v>181</v>
      </c>
      <c r="M22" s="89">
        <v>34.285714285714285</v>
      </c>
      <c r="N22" s="204" t="s">
        <v>173</v>
      </c>
      <c r="O22" s="62">
        <v>23</v>
      </c>
      <c r="P22" s="85" t="s">
        <v>181</v>
      </c>
      <c r="Q22" s="89">
        <v>32.857142857142854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35">
        <v>536</v>
      </c>
      <c r="AA22" s="213">
        <v>491</v>
      </c>
      <c r="AB22" s="36">
        <v>439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5">
        <v>3</v>
      </c>
      <c r="H23" s="77" t="s">
        <v>181</v>
      </c>
      <c r="I23" s="94">
        <v>4.285714285714286</v>
      </c>
      <c r="J23" s="79" t="s">
        <v>173</v>
      </c>
      <c r="K23" s="93">
        <v>3</v>
      </c>
      <c r="L23" s="77" t="s">
        <v>181</v>
      </c>
      <c r="M23" s="94">
        <v>4.285714285714286</v>
      </c>
      <c r="N23" s="205" t="s">
        <v>173</v>
      </c>
      <c r="O23" s="95">
        <v>3</v>
      </c>
      <c r="P23" s="77" t="s">
        <v>181</v>
      </c>
      <c r="Q23" s="94">
        <v>4.285714285714286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35">
        <v>0</v>
      </c>
      <c r="AA23" s="213">
        <v>0</v>
      </c>
      <c r="AB23" s="36">
        <v>0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941">
        <v>59.154598825831705</v>
      </c>
      <c r="H24" s="941"/>
      <c r="I24" s="941"/>
      <c r="J24" s="941"/>
      <c r="K24" s="941">
        <v>65.40593286494925</v>
      </c>
      <c r="L24" s="941"/>
      <c r="M24" s="941"/>
      <c r="N24" s="737"/>
      <c r="O24" s="800">
        <v>58.3091976516634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97">
        <v>5863</v>
      </c>
      <c r="AA24" s="215">
        <v>43162</v>
      </c>
      <c r="AB24" s="98">
        <v>4309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939">
        <v>59.154598825831705</v>
      </c>
      <c r="H25" s="939"/>
      <c r="I25" s="939"/>
      <c r="J25" s="939"/>
      <c r="K25" s="939">
        <v>65.40593286494925</v>
      </c>
      <c r="L25" s="939"/>
      <c r="M25" s="939"/>
      <c r="N25" s="726"/>
      <c r="O25" s="726">
        <v>58.3091976516634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02">
        <v>5863</v>
      </c>
      <c r="AA25" s="216">
        <v>43162</v>
      </c>
      <c r="AB25" s="103">
        <v>4309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939">
        <v>59.154598825831705</v>
      </c>
      <c r="H26" s="939"/>
      <c r="I26" s="939"/>
      <c r="J26" s="939"/>
      <c r="K26" s="939">
        <v>65.40593286494925</v>
      </c>
      <c r="L26" s="939"/>
      <c r="M26" s="939"/>
      <c r="N26" s="726"/>
      <c r="O26" s="726">
        <v>58.3091976516634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7">
        <v>6000</v>
      </c>
      <c r="AA26" s="212">
        <v>455</v>
      </c>
      <c r="AB26" s="28">
        <v>6790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939">
        <v>20</v>
      </c>
      <c r="H27" s="939"/>
      <c r="I27" s="939"/>
      <c r="J27" s="939"/>
      <c r="K27" s="939">
        <v>19.4</v>
      </c>
      <c r="L27" s="939"/>
      <c r="M27" s="939"/>
      <c r="N27" s="726"/>
      <c r="O27" s="726">
        <v>19.4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35">
        <v>0</v>
      </c>
      <c r="AA27" s="213">
        <v>0</v>
      </c>
      <c r="AB27" s="36">
        <v>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943">
        <v>41.40821917808219</v>
      </c>
      <c r="H28" s="943"/>
      <c r="I28" s="943"/>
      <c r="J28" s="943"/>
      <c r="K28" s="943">
        <v>45.78415300546448</v>
      </c>
      <c r="L28" s="943"/>
      <c r="M28" s="943"/>
      <c r="N28" s="750"/>
      <c r="O28" s="750">
        <v>40.81643835616438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5">
        <v>6000</v>
      </c>
      <c r="AA28" s="213">
        <v>0</v>
      </c>
      <c r="AB28" s="36">
        <v>0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943">
        <v>154.39115646258503</v>
      </c>
      <c r="H29" s="943"/>
      <c r="I29" s="943"/>
      <c r="J29" s="943"/>
      <c r="K29" s="943">
        <v>157.76351351351352</v>
      </c>
      <c r="L29" s="943"/>
      <c r="M29" s="943"/>
      <c r="N29" s="750"/>
      <c r="O29" s="750">
        <v>150.3071672354949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35">
        <v>24525</v>
      </c>
      <c r="AA29" s="213">
        <v>13846</v>
      </c>
      <c r="AB29" s="36">
        <v>39231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944">
        <v>15114</v>
      </c>
      <c r="H30" s="944"/>
      <c r="I30" s="944"/>
      <c r="J30" s="944"/>
      <c r="K30" s="944">
        <v>16757</v>
      </c>
      <c r="L30" s="944"/>
      <c r="M30" s="944"/>
      <c r="N30" s="760"/>
      <c r="O30" s="760">
        <v>14898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35">
        <v>19880</v>
      </c>
      <c r="AA30" s="213">
        <v>6921</v>
      </c>
      <c r="AB30" s="36">
        <v>32254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944">
        <v>45391</v>
      </c>
      <c r="H31" s="944"/>
      <c r="I31" s="944"/>
      <c r="J31" s="944"/>
      <c r="K31" s="944">
        <v>46698</v>
      </c>
      <c r="L31" s="944"/>
      <c r="M31" s="944"/>
      <c r="N31" s="760"/>
      <c r="O31" s="760">
        <v>44040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5">
        <v>4645</v>
      </c>
      <c r="AA31" s="213">
        <v>6925</v>
      </c>
      <c r="AB31" s="36">
        <v>6977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940">
        <v>300.3242027259494</v>
      </c>
      <c r="H32" s="940"/>
      <c r="I32" s="940"/>
      <c r="J32" s="940"/>
      <c r="K32" s="939">
        <v>278.6775675836964</v>
      </c>
      <c r="L32" s="939"/>
      <c r="M32" s="939"/>
      <c r="N32" s="726"/>
      <c r="O32" s="726">
        <v>295.61014901329037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231">
        <v>-18525</v>
      </c>
      <c r="AA32" s="704">
        <v>-13391</v>
      </c>
      <c r="AB32" s="232">
        <v>-32441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944">
        <v>13661.268292682927</v>
      </c>
      <c r="H33" s="944"/>
      <c r="I33" s="944"/>
      <c r="J33" s="944"/>
      <c r="K33" s="944">
        <v>14784.279069767443</v>
      </c>
      <c r="L33" s="944"/>
      <c r="M33" s="944"/>
      <c r="N33" s="760"/>
      <c r="O33" s="760">
        <v>14464.095238095239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35">
        <v>18525</v>
      </c>
      <c r="AA33" s="213">
        <v>13391</v>
      </c>
      <c r="AB33" s="36">
        <v>32441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939">
        <v>7.25</v>
      </c>
      <c r="H34" s="939"/>
      <c r="I34" s="939"/>
      <c r="J34" s="939"/>
      <c r="K34" s="939">
        <v>6.811</v>
      </c>
      <c r="L34" s="939"/>
      <c r="M34" s="939"/>
      <c r="N34" s="726"/>
      <c r="O34" s="726">
        <v>6.1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8">
        <v>0</v>
      </c>
      <c r="AA34" s="110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939">
        <v>21.78</v>
      </c>
      <c r="H35" s="939"/>
      <c r="I35" s="939"/>
      <c r="J35" s="939"/>
      <c r="K35" s="939">
        <v>18.982</v>
      </c>
      <c r="L35" s="939"/>
      <c r="M35" s="939"/>
      <c r="N35" s="726"/>
      <c r="O35" s="726">
        <v>18.04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8">
        <v>290960</v>
      </c>
      <c r="AA35" s="110">
        <v>343170</v>
      </c>
      <c r="AB35" s="112">
        <v>337796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943">
        <v>268.8967834853577</v>
      </c>
      <c r="H36" s="943"/>
      <c r="I36" s="943"/>
      <c r="J36" s="943"/>
      <c r="K36" s="943">
        <v>258.42439024390245</v>
      </c>
      <c r="L36" s="943"/>
      <c r="M36" s="943"/>
      <c r="N36" s="750"/>
      <c r="O36" s="750">
        <v>248.8701351904957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7">
        <v>16800</v>
      </c>
      <c r="AA36" s="212">
        <v>10800</v>
      </c>
      <c r="AB36" s="28">
        <v>10800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939">
        <v>114.42</v>
      </c>
      <c r="H37" s="939"/>
      <c r="I37" s="939"/>
      <c r="J37" s="939"/>
      <c r="K37" s="939">
        <v>109.679</v>
      </c>
      <c r="L37" s="939"/>
      <c r="M37" s="939"/>
      <c r="N37" s="726"/>
      <c r="O37" s="726">
        <v>115.606</v>
      </c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127">
        <v>10000</v>
      </c>
      <c r="AA37" s="217">
        <v>10000</v>
      </c>
      <c r="AB37" s="128">
        <v>10000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943">
        <v>15745.523138833</v>
      </c>
      <c r="H38" s="943"/>
      <c r="I38" s="943"/>
      <c r="J38" s="943"/>
      <c r="K38" s="943">
        <v>22058.841081339142</v>
      </c>
      <c r="L38" s="943"/>
      <c r="M38" s="943"/>
      <c r="N38" s="750"/>
      <c r="O38" s="750">
        <v>22815.478587729896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1">
        <v>673065</v>
      </c>
      <c r="AA38" s="218">
        <v>707286</v>
      </c>
      <c r="AB38" s="132">
        <v>736806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943">
        <v>5443.612169813398</v>
      </c>
      <c r="H39" s="943"/>
      <c r="I39" s="943"/>
      <c r="J39" s="943"/>
      <c r="K39" s="943">
        <v>5697.9742173112345</v>
      </c>
      <c r="L39" s="943"/>
      <c r="M39" s="943"/>
      <c r="N39" s="750"/>
      <c r="O39" s="750">
        <v>6075.999091734786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7">
        <v>430321</v>
      </c>
      <c r="AA39" s="212">
        <v>412557</v>
      </c>
      <c r="AB39" s="28">
        <v>411845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943">
        <v>10921.213122882406</v>
      </c>
      <c r="H40" s="943"/>
      <c r="I40" s="943"/>
      <c r="J40" s="943"/>
      <c r="K40" s="943">
        <v>11744.417303600978</v>
      </c>
      <c r="L40" s="943"/>
      <c r="M40" s="943"/>
      <c r="N40" s="750"/>
      <c r="O40" s="750">
        <v>12000.424174556314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35">
        <v>1081606</v>
      </c>
      <c r="AA40" s="213">
        <v>1076102</v>
      </c>
      <c r="AB40" s="36">
        <v>1051884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943">
        <v>310.6</v>
      </c>
      <c r="H41" s="943"/>
      <c r="I41" s="943"/>
      <c r="J41" s="943"/>
      <c r="K41" s="943">
        <v>496.08383894098176</v>
      </c>
      <c r="L41" s="943"/>
      <c r="M41" s="943"/>
      <c r="N41" s="750"/>
      <c r="O41" s="750">
        <v>465.5230920628457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5">
        <v>667667</v>
      </c>
      <c r="AA41" s="213">
        <v>679927</v>
      </c>
      <c r="AB41" s="36">
        <v>656421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943">
        <v>11002.809685149987</v>
      </c>
      <c r="H42" s="943"/>
      <c r="I42" s="943"/>
      <c r="J42" s="943"/>
      <c r="K42" s="943">
        <v>11234.418091560949</v>
      </c>
      <c r="L42" s="943"/>
      <c r="M42" s="943"/>
      <c r="N42" s="750"/>
      <c r="O42" s="750">
        <v>12110.556856357527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4">
        <v>322313</v>
      </c>
      <c r="AA42" s="219">
        <v>368656</v>
      </c>
      <c r="AB42" s="145">
        <v>364639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943">
        <v>6175.489628956284</v>
      </c>
      <c r="H43" s="943"/>
      <c r="I43" s="943"/>
      <c r="J43" s="943"/>
      <c r="K43" s="943">
        <v>6188.826727602238</v>
      </c>
      <c r="L43" s="943"/>
      <c r="M43" s="943"/>
      <c r="N43" s="750"/>
      <c r="O43" s="750">
        <v>6560.164919067494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35">
        <v>234390</v>
      </c>
      <c r="AA43" s="213">
        <v>268177</v>
      </c>
      <c r="AB43" s="36">
        <v>263697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943">
        <v>315.1</v>
      </c>
      <c r="H44" s="943"/>
      <c r="I44" s="943"/>
      <c r="J44" s="943"/>
      <c r="K44" s="943">
        <v>496.08383894098176</v>
      </c>
      <c r="L44" s="943"/>
      <c r="M44" s="943"/>
      <c r="N44" s="750"/>
      <c r="O44" s="750">
        <v>402.6773897994503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9">
        <v>84210</v>
      </c>
      <c r="AA44" s="220">
        <v>96088</v>
      </c>
      <c r="AB44" s="150">
        <v>96500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943">
        <v>96.90108255516074</v>
      </c>
      <c r="H45" s="943"/>
      <c r="I45" s="943"/>
      <c r="J45" s="943"/>
      <c r="K45" s="943">
        <v>680.1985659128517</v>
      </c>
      <c r="L45" s="943"/>
      <c r="M45" s="943"/>
      <c r="N45" s="750"/>
      <c r="O45" s="750">
        <v>73.11072652618006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35">
        <v>3713</v>
      </c>
      <c r="AA45" s="213">
        <v>4391</v>
      </c>
      <c r="AB45" s="36">
        <v>4442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943">
        <v>58.95</v>
      </c>
      <c r="H46" s="943"/>
      <c r="I46" s="943"/>
      <c r="J46" s="943"/>
      <c r="K46" s="943">
        <v>49.829921823715466</v>
      </c>
      <c r="L46" s="943"/>
      <c r="M46" s="943"/>
      <c r="N46" s="750"/>
      <c r="O46" s="750">
        <v>35.91086051819036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4">
        <v>0</v>
      </c>
      <c r="AA46" s="219">
        <v>0</v>
      </c>
      <c r="AB46" s="145">
        <v>0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943">
        <v>25907.592954990214</v>
      </c>
      <c r="H47" s="943"/>
      <c r="I47" s="943"/>
      <c r="J47" s="943"/>
      <c r="K47" s="943">
        <v>29052.771272443406</v>
      </c>
      <c r="L47" s="943"/>
      <c r="M47" s="943"/>
      <c r="N47" s="750"/>
      <c r="O47" s="750">
        <v>27587.9843444227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1">
        <v>752634</v>
      </c>
      <c r="AA47" s="218">
        <v>781213</v>
      </c>
      <c r="AB47" s="132">
        <v>776484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945">
        <v>25536.868884540116</v>
      </c>
      <c r="H48" s="945"/>
      <c r="I48" s="945"/>
      <c r="J48" s="945"/>
      <c r="K48" s="945">
        <v>27268.110850897734</v>
      </c>
      <c r="L48" s="945"/>
      <c r="M48" s="945"/>
      <c r="N48" s="804"/>
      <c r="O48" s="804">
        <v>27376.555772994132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7">
        <v>38598</v>
      </c>
      <c r="AA48" s="212">
        <v>38598</v>
      </c>
      <c r="AB48" s="28">
        <v>38598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941">
        <v>56.12647865109467</v>
      </c>
      <c r="H49" s="941"/>
      <c r="I49" s="941"/>
      <c r="J49" s="941"/>
      <c r="K49" s="735">
        <v>55.088093367747724</v>
      </c>
      <c r="L49" s="735"/>
      <c r="M49" s="735"/>
      <c r="N49" s="735"/>
      <c r="O49" s="737">
        <v>54.16897832921437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5">
        <v>31353</v>
      </c>
      <c r="AA49" s="213">
        <v>25486</v>
      </c>
      <c r="AB49" s="36">
        <v>26843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939">
        <v>0.08051372563746291</v>
      </c>
      <c r="H50" s="939"/>
      <c r="I50" s="939"/>
      <c r="J50" s="939"/>
      <c r="K50" s="724">
        <v>0.06887554707664684</v>
      </c>
      <c r="L50" s="724"/>
      <c r="M50" s="724"/>
      <c r="N50" s="724"/>
      <c r="O50" s="726">
        <v>0.06150423384498131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35">
        <v>0</v>
      </c>
      <c r="AA50" s="213">
        <v>0</v>
      </c>
      <c r="AB50" s="36">
        <v>0</v>
      </c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939">
        <v>3.0897142213376396</v>
      </c>
      <c r="H51" s="939"/>
      <c r="I51" s="939"/>
      <c r="J51" s="939"/>
      <c r="K51" s="724">
        <v>3.041605880372573</v>
      </c>
      <c r="L51" s="724"/>
      <c r="M51" s="724"/>
      <c r="N51" s="724"/>
      <c r="O51" s="726">
        <v>2.6599530382250913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7">
        <v>31353</v>
      </c>
      <c r="AA51" s="217">
        <v>25486</v>
      </c>
      <c r="AB51" s="128">
        <v>26843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939">
        <v>8.35735476360359</v>
      </c>
      <c r="H52" s="939"/>
      <c r="I52" s="939"/>
      <c r="J52" s="939"/>
      <c r="K52" s="724">
        <v>9.566266412299406</v>
      </c>
      <c r="L52" s="724"/>
      <c r="M52" s="724"/>
      <c r="N52" s="724"/>
      <c r="O52" s="726">
        <v>9.024870686998089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4">
        <v>69951</v>
      </c>
      <c r="AA52" s="221">
        <v>64084</v>
      </c>
      <c r="AB52" s="165">
        <v>65441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942">
        <v>32.34593863832663</v>
      </c>
      <c r="H53" s="942"/>
      <c r="I53" s="942"/>
      <c r="J53" s="942"/>
      <c r="K53" s="739">
        <v>32.235158792503654</v>
      </c>
      <c r="L53" s="739"/>
      <c r="M53" s="739"/>
      <c r="N53" s="739"/>
      <c r="O53" s="741">
        <v>34.08469371171748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7">
        <v>376580</v>
      </c>
      <c r="AA53" s="212">
        <v>369654</v>
      </c>
      <c r="AB53" s="28">
        <v>362677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941">
        <v>85.3117185776885</v>
      </c>
      <c r="H54" s="941"/>
      <c r="I54" s="941"/>
      <c r="J54" s="941"/>
      <c r="K54" s="735">
        <v>87.48663936724044</v>
      </c>
      <c r="L54" s="735"/>
      <c r="M54" s="735"/>
      <c r="N54" s="735"/>
      <c r="O54" s="737">
        <v>88.13420495464169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5">
        <v>335982</v>
      </c>
      <c r="AA54" s="213">
        <v>335982</v>
      </c>
      <c r="AB54" s="36">
        <v>335982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939">
        <v>1028.0132682677893</v>
      </c>
      <c r="H55" s="939"/>
      <c r="I55" s="939"/>
      <c r="J55" s="939"/>
      <c r="K55" s="724">
        <v>1446.5039629600565</v>
      </c>
      <c r="L55" s="724"/>
      <c r="M55" s="724"/>
      <c r="N55" s="724"/>
      <c r="O55" s="726">
        <v>1358.4137391498714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5">
        <v>40598</v>
      </c>
      <c r="AA55" s="213">
        <v>33672</v>
      </c>
      <c r="AB55" s="36">
        <v>26695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940">
        <v>100.8806939802471</v>
      </c>
      <c r="H56" s="940"/>
      <c r="I56" s="940"/>
      <c r="J56" s="940"/>
      <c r="K56" s="724">
        <v>106.05459544383346</v>
      </c>
      <c r="L56" s="724"/>
      <c r="M56" s="724"/>
      <c r="N56" s="724"/>
      <c r="O56" s="726">
        <v>100.603694176852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5">
        <v>0</v>
      </c>
      <c r="AA56" s="213">
        <v>0</v>
      </c>
      <c r="AB56" s="36">
        <v>0</v>
      </c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939">
        <v>101.45172092994741</v>
      </c>
      <c r="H57" s="939"/>
      <c r="I57" s="939"/>
      <c r="J57" s="939"/>
      <c r="K57" s="724">
        <v>106.5448627200623</v>
      </c>
      <c r="L57" s="724"/>
      <c r="M57" s="724"/>
      <c r="N57" s="724"/>
      <c r="O57" s="726">
        <v>100.772297922287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35">
        <v>306103</v>
      </c>
      <c r="AA57" s="213">
        <v>347475</v>
      </c>
      <c r="AB57" s="36">
        <v>348366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939">
        <v>0</v>
      </c>
      <c r="H58" s="939"/>
      <c r="I58" s="939"/>
      <c r="J58" s="939"/>
      <c r="K58" s="724">
        <v>0</v>
      </c>
      <c r="L58" s="724"/>
      <c r="M58" s="724"/>
      <c r="N58" s="724"/>
      <c r="O58" s="726">
        <v>0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5">
        <v>248902</v>
      </c>
      <c r="AA58" s="213">
        <v>247112</v>
      </c>
      <c r="AB58" s="36">
        <v>243694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939">
        <v>0</v>
      </c>
      <c r="H59" s="939"/>
      <c r="I59" s="939"/>
      <c r="J59" s="939"/>
      <c r="K59" s="724">
        <v>0</v>
      </c>
      <c r="L59" s="724"/>
      <c r="M59" s="724"/>
      <c r="N59" s="724"/>
      <c r="O59" s="726">
        <v>0</v>
      </c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5">
        <v>11000</v>
      </c>
      <c r="AA59" s="213">
        <v>11300</v>
      </c>
      <c r="AB59" s="36">
        <v>13500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939">
        <v>0.701726291999716</v>
      </c>
      <c r="H60" s="939"/>
      <c r="I60" s="939"/>
      <c r="J60" s="939"/>
      <c r="K60" s="724">
        <v>0.9303644072806221</v>
      </c>
      <c r="L60" s="724"/>
      <c r="M60" s="724"/>
      <c r="N60" s="724"/>
      <c r="O60" s="726">
        <v>0.9898236987372194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102">
        <v>46201</v>
      </c>
      <c r="AA60" s="216">
        <v>89063</v>
      </c>
      <c r="AB60" s="103">
        <v>91172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939">
        <v>0.08097422874313193</v>
      </c>
      <c r="H61" s="939"/>
      <c r="I61" s="939"/>
      <c r="J61" s="939"/>
      <c r="K61" s="724">
        <v>0.06596518757758635</v>
      </c>
      <c r="L61" s="724"/>
      <c r="M61" s="724"/>
      <c r="N61" s="724"/>
      <c r="O61" s="726">
        <v>0.06228072291036825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4">
        <v>682683</v>
      </c>
      <c r="AA61" s="221">
        <v>717129</v>
      </c>
      <c r="AB61" s="165">
        <v>711043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939">
        <v>0.7827005207428479</v>
      </c>
      <c r="H62" s="939"/>
      <c r="I62" s="939"/>
      <c r="J62" s="939"/>
      <c r="K62" s="724">
        <v>0.9963295948582085</v>
      </c>
      <c r="L62" s="724"/>
      <c r="M62" s="724"/>
      <c r="N62" s="724"/>
      <c r="O62" s="726">
        <v>1.0521044216475877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939">
        <v>56.44749742801074</v>
      </c>
      <c r="H63" s="939"/>
      <c r="I63" s="939"/>
      <c r="J63" s="939"/>
      <c r="K63" s="724">
        <v>52.76032738079244</v>
      </c>
      <c r="L63" s="724"/>
      <c r="M63" s="724"/>
      <c r="N63" s="724"/>
      <c r="O63" s="726">
        <v>54.85286001875516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942">
        <v>8.27</v>
      </c>
      <c r="H64" s="942"/>
      <c r="I64" s="942"/>
      <c r="J64" s="942"/>
      <c r="K64" s="739">
        <v>9.049859471311189</v>
      </c>
      <c r="L64" s="739"/>
      <c r="M64" s="739"/>
      <c r="N64" s="739"/>
      <c r="O64" s="741">
        <v>9.062909204920603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459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17892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24563</v>
      </c>
      <c r="H6" s="793"/>
      <c r="I6" s="793"/>
      <c r="J6" s="793"/>
      <c r="K6" s="793"/>
      <c r="L6" s="795" t="s">
        <v>10</v>
      </c>
      <c r="M6" s="795"/>
      <c r="N6" s="795"/>
      <c r="O6" s="173">
        <v>10</v>
      </c>
      <c r="P6" s="18" t="s">
        <v>294</v>
      </c>
      <c r="Q6" s="19">
        <v>1</v>
      </c>
      <c r="R6" s="20" t="s">
        <v>295</v>
      </c>
      <c r="S6" s="21"/>
      <c r="T6" s="729" t="s">
        <v>13</v>
      </c>
      <c r="U6" s="22" t="s">
        <v>14</v>
      </c>
      <c r="V6" s="23"/>
      <c r="W6" s="23"/>
      <c r="X6" s="24"/>
      <c r="Y6" s="25" t="s">
        <v>296</v>
      </c>
      <c r="Z6" s="26">
        <v>564194</v>
      </c>
      <c r="AA6" s="27">
        <v>532474</v>
      </c>
      <c r="AB6" s="28">
        <v>514788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297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298</v>
      </c>
      <c r="V7" s="31" t="s">
        <v>19</v>
      </c>
      <c r="W7" s="31"/>
      <c r="X7" s="32"/>
      <c r="Y7" s="33" t="s">
        <v>299</v>
      </c>
      <c r="Z7" s="34">
        <v>564194</v>
      </c>
      <c r="AA7" s="35">
        <v>532474</v>
      </c>
      <c r="AB7" s="36">
        <v>514788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 t="s">
        <v>300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298</v>
      </c>
      <c r="W8" s="41" t="s">
        <v>23</v>
      </c>
      <c r="X8" s="42"/>
      <c r="Y8" s="43" t="s">
        <v>301</v>
      </c>
      <c r="Z8" s="34">
        <v>486691</v>
      </c>
      <c r="AA8" s="35">
        <v>453009</v>
      </c>
      <c r="AB8" s="36">
        <v>430286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302</v>
      </c>
      <c r="X9" s="42" t="s">
        <v>26</v>
      </c>
      <c r="Y9" s="43"/>
      <c r="Z9" s="34">
        <v>307775</v>
      </c>
      <c r="AA9" s="35">
        <v>288068</v>
      </c>
      <c r="AB9" s="36">
        <v>267153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51</v>
      </c>
      <c r="H10" s="49" t="s">
        <v>303</v>
      </c>
      <c r="I10" s="50">
        <v>51</v>
      </c>
      <c r="J10" s="51" t="s">
        <v>295</v>
      </c>
      <c r="K10" s="52">
        <v>51</v>
      </c>
      <c r="L10" s="53" t="s">
        <v>303</v>
      </c>
      <c r="M10" s="48">
        <v>51</v>
      </c>
      <c r="N10" s="51" t="s">
        <v>295</v>
      </c>
      <c r="O10" s="52">
        <v>51</v>
      </c>
      <c r="P10" s="53" t="s">
        <v>303</v>
      </c>
      <c r="Q10" s="48">
        <v>51</v>
      </c>
      <c r="R10" s="25" t="s">
        <v>295</v>
      </c>
      <c r="S10" s="54"/>
      <c r="T10" s="730"/>
      <c r="U10" s="773"/>
      <c r="V10" s="764"/>
      <c r="W10" s="772"/>
      <c r="X10" s="42" t="s">
        <v>31</v>
      </c>
      <c r="Y10" s="43"/>
      <c r="Z10" s="34">
        <v>130849</v>
      </c>
      <c r="AA10" s="35">
        <v>121942</v>
      </c>
      <c r="AB10" s="36">
        <v>122971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35</v>
      </c>
      <c r="H11" s="59" t="s">
        <v>303</v>
      </c>
      <c r="I11" s="60">
        <v>35</v>
      </c>
      <c r="J11" s="61" t="s">
        <v>295</v>
      </c>
      <c r="K11" s="62">
        <v>35</v>
      </c>
      <c r="L11" s="63" t="s">
        <v>303</v>
      </c>
      <c r="M11" s="58">
        <v>35</v>
      </c>
      <c r="N11" s="61" t="s">
        <v>295</v>
      </c>
      <c r="O11" s="62">
        <v>35</v>
      </c>
      <c r="P11" s="63" t="s">
        <v>303</v>
      </c>
      <c r="Q11" s="58">
        <v>35</v>
      </c>
      <c r="R11" s="33" t="s">
        <v>295</v>
      </c>
      <c r="S11" s="54"/>
      <c r="T11" s="730"/>
      <c r="U11" s="773"/>
      <c r="V11" s="764"/>
      <c r="W11" s="772"/>
      <c r="X11" s="42" t="s">
        <v>34</v>
      </c>
      <c r="Y11" s="43"/>
      <c r="Z11" s="34"/>
      <c r="AA11" s="35"/>
      <c r="AB11" s="36"/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>
        <v>12</v>
      </c>
      <c r="H12" s="59" t="s">
        <v>303</v>
      </c>
      <c r="I12" s="60">
        <v>12</v>
      </c>
      <c r="J12" s="64" t="s">
        <v>295</v>
      </c>
      <c r="K12" s="62">
        <v>12</v>
      </c>
      <c r="L12" s="63" t="s">
        <v>303</v>
      </c>
      <c r="M12" s="58">
        <v>12</v>
      </c>
      <c r="N12" s="61" t="s">
        <v>295</v>
      </c>
      <c r="O12" s="62">
        <v>12</v>
      </c>
      <c r="P12" s="63" t="s">
        <v>303</v>
      </c>
      <c r="Q12" s="58">
        <v>12</v>
      </c>
      <c r="R12" s="33" t="s">
        <v>295</v>
      </c>
      <c r="S12" s="54"/>
      <c r="T12" s="730"/>
      <c r="U12" s="773"/>
      <c r="V12" s="764"/>
      <c r="W12" s="41" t="s">
        <v>36</v>
      </c>
      <c r="X12" s="42"/>
      <c r="Y12" s="43" t="s">
        <v>304</v>
      </c>
      <c r="Z12" s="34">
        <v>77503</v>
      </c>
      <c r="AA12" s="35">
        <v>79465</v>
      </c>
      <c r="AB12" s="36">
        <v>84502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303</v>
      </c>
      <c r="I13" s="60"/>
      <c r="J13" s="64" t="s">
        <v>295</v>
      </c>
      <c r="K13" s="62"/>
      <c r="L13" s="63" t="s">
        <v>303</v>
      </c>
      <c r="M13" s="58"/>
      <c r="N13" s="61" t="s">
        <v>295</v>
      </c>
      <c r="O13" s="62"/>
      <c r="P13" s="63" t="s">
        <v>303</v>
      </c>
      <c r="Q13" s="58"/>
      <c r="R13" s="33" t="s">
        <v>295</v>
      </c>
      <c r="S13" s="54"/>
      <c r="T13" s="730"/>
      <c r="U13" s="773"/>
      <c r="V13" s="747"/>
      <c r="W13" s="66" t="s">
        <v>302</v>
      </c>
      <c r="X13" s="42" t="s">
        <v>39</v>
      </c>
      <c r="Y13" s="43"/>
      <c r="Z13" s="34">
        <v>61381</v>
      </c>
      <c r="AA13" s="35">
        <v>64852</v>
      </c>
      <c r="AB13" s="36">
        <v>66474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303</v>
      </c>
      <c r="I14" s="60"/>
      <c r="J14" s="64" t="s">
        <v>295</v>
      </c>
      <c r="K14" s="62"/>
      <c r="L14" s="63" t="s">
        <v>303</v>
      </c>
      <c r="M14" s="58"/>
      <c r="N14" s="61" t="s">
        <v>295</v>
      </c>
      <c r="O14" s="62"/>
      <c r="P14" s="63" t="s">
        <v>303</v>
      </c>
      <c r="Q14" s="58"/>
      <c r="R14" s="33" t="s">
        <v>295</v>
      </c>
      <c r="S14" s="54"/>
      <c r="T14" s="730"/>
      <c r="U14" s="774"/>
      <c r="V14" s="41" t="s">
        <v>41</v>
      </c>
      <c r="W14" s="66"/>
      <c r="X14" s="67"/>
      <c r="Y14" s="43" t="s">
        <v>305</v>
      </c>
      <c r="Z14" s="34"/>
      <c r="AA14" s="35"/>
      <c r="AB14" s="36"/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>
        <v>4</v>
      </c>
      <c r="H15" s="59" t="s">
        <v>303</v>
      </c>
      <c r="I15" s="60">
        <v>4</v>
      </c>
      <c r="J15" s="61" t="s">
        <v>295</v>
      </c>
      <c r="K15" s="62">
        <v>4</v>
      </c>
      <c r="L15" s="63" t="s">
        <v>303</v>
      </c>
      <c r="M15" s="58">
        <v>4</v>
      </c>
      <c r="N15" s="61" t="s">
        <v>295</v>
      </c>
      <c r="O15" s="62">
        <v>4</v>
      </c>
      <c r="P15" s="63" t="s">
        <v>303</v>
      </c>
      <c r="Q15" s="58">
        <v>4</v>
      </c>
      <c r="R15" s="33" t="s">
        <v>295</v>
      </c>
      <c r="S15" s="54"/>
      <c r="T15" s="730"/>
      <c r="U15" s="69" t="s">
        <v>45</v>
      </c>
      <c r="V15" s="41"/>
      <c r="W15" s="41"/>
      <c r="X15" s="42"/>
      <c r="Y15" s="43" t="s">
        <v>306</v>
      </c>
      <c r="Z15" s="34">
        <v>522493</v>
      </c>
      <c r="AA15" s="35">
        <v>513502</v>
      </c>
      <c r="AB15" s="36">
        <v>504666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>
        <v>10</v>
      </c>
      <c r="H16" s="775"/>
      <c r="I16" s="775"/>
      <c r="J16" s="776"/>
      <c r="K16" s="777">
        <v>10</v>
      </c>
      <c r="L16" s="775"/>
      <c r="M16" s="775"/>
      <c r="N16" s="776"/>
      <c r="O16" s="777">
        <v>10</v>
      </c>
      <c r="P16" s="775"/>
      <c r="Q16" s="775"/>
      <c r="R16" s="778"/>
      <c r="S16" s="71"/>
      <c r="T16" s="730"/>
      <c r="U16" s="721" t="s">
        <v>298</v>
      </c>
      <c r="V16" s="41" t="s">
        <v>48</v>
      </c>
      <c r="W16" s="41"/>
      <c r="X16" s="42"/>
      <c r="Y16" s="43" t="s">
        <v>307</v>
      </c>
      <c r="Z16" s="34">
        <v>522493</v>
      </c>
      <c r="AA16" s="35">
        <v>513502</v>
      </c>
      <c r="AB16" s="36">
        <v>504666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>
        <v>5</v>
      </c>
      <c r="H17" s="779"/>
      <c r="I17" s="779"/>
      <c r="J17" s="780"/>
      <c r="K17" s="781">
        <v>5</v>
      </c>
      <c r="L17" s="779"/>
      <c r="M17" s="779"/>
      <c r="N17" s="780"/>
      <c r="O17" s="781">
        <v>5</v>
      </c>
      <c r="P17" s="779"/>
      <c r="Q17" s="779"/>
      <c r="R17" s="782"/>
      <c r="S17" s="71"/>
      <c r="T17" s="730"/>
      <c r="U17" s="722"/>
      <c r="V17" s="746" t="s">
        <v>298</v>
      </c>
      <c r="W17" s="41" t="s">
        <v>51</v>
      </c>
      <c r="X17" s="42"/>
      <c r="Y17" s="43" t="s">
        <v>308</v>
      </c>
      <c r="Z17" s="34">
        <v>501219</v>
      </c>
      <c r="AA17" s="35">
        <v>490561</v>
      </c>
      <c r="AB17" s="36">
        <v>486412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309</v>
      </c>
      <c r="G18" s="765">
        <v>2641</v>
      </c>
      <c r="H18" s="765"/>
      <c r="I18" s="765"/>
      <c r="J18" s="766"/>
      <c r="K18" s="767">
        <v>2641</v>
      </c>
      <c r="L18" s="765"/>
      <c r="M18" s="765"/>
      <c r="N18" s="766"/>
      <c r="O18" s="767">
        <v>2641</v>
      </c>
      <c r="P18" s="765"/>
      <c r="Q18" s="765"/>
      <c r="R18" s="768"/>
      <c r="S18" s="72"/>
      <c r="T18" s="730"/>
      <c r="U18" s="722"/>
      <c r="V18" s="764"/>
      <c r="W18" s="746" t="s">
        <v>302</v>
      </c>
      <c r="X18" s="42" t="s">
        <v>55</v>
      </c>
      <c r="Y18" s="43"/>
      <c r="Z18" s="34">
        <v>309237</v>
      </c>
      <c r="AA18" s="35">
        <v>315213</v>
      </c>
      <c r="AB18" s="36">
        <v>308584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303</v>
      </c>
      <c r="I19" s="78" t="s">
        <v>310</v>
      </c>
      <c r="J19" s="79" t="s">
        <v>311</v>
      </c>
      <c r="K19" s="80"/>
      <c r="L19" s="77" t="s">
        <v>303</v>
      </c>
      <c r="M19" s="78" t="s">
        <v>310</v>
      </c>
      <c r="N19" s="79" t="s">
        <v>311</v>
      </c>
      <c r="O19" s="80"/>
      <c r="P19" s="77" t="s">
        <v>303</v>
      </c>
      <c r="Q19" s="78" t="s">
        <v>310</v>
      </c>
      <c r="R19" s="81" t="s">
        <v>311</v>
      </c>
      <c r="S19" s="82"/>
      <c r="T19" s="730"/>
      <c r="U19" s="722"/>
      <c r="V19" s="764"/>
      <c r="W19" s="764"/>
      <c r="X19" s="42" t="s">
        <v>59</v>
      </c>
      <c r="Y19" s="43"/>
      <c r="Z19" s="34">
        <v>68230</v>
      </c>
      <c r="AA19" s="35">
        <v>59855</v>
      </c>
      <c r="AB19" s="36">
        <v>56094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57</v>
      </c>
      <c r="H20" s="85" t="s">
        <v>303</v>
      </c>
      <c r="I20" s="86">
        <v>111.76470588235294</v>
      </c>
      <c r="J20" s="87" t="s">
        <v>295</v>
      </c>
      <c r="K20" s="62">
        <v>58</v>
      </c>
      <c r="L20" s="85" t="s">
        <v>303</v>
      </c>
      <c r="M20" s="86">
        <v>113.72549019607843</v>
      </c>
      <c r="N20" s="87" t="s">
        <v>295</v>
      </c>
      <c r="O20" s="62">
        <v>59</v>
      </c>
      <c r="P20" s="85" t="s">
        <v>303</v>
      </c>
      <c r="Q20" s="86">
        <v>115.68627450980394</v>
      </c>
      <c r="R20" s="88" t="s">
        <v>295</v>
      </c>
      <c r="S20" s="71"/>
      <c r="T20" s="730"/>
      <c r="U20" s="722"/>
      <c r="V20" s="764"/>
      <c r="W20" s="747"/>
      <c r="X20" s="42" t="s">
        <v>63</v>
      </c>
      <c r="Y20" s="43"/>
      <c r="Z20" s="34">
        <v>31506</v>
      </c>
      <c r="AA20" s="35">
        <v>22996</v>
      </c>
      <c r="AB20" s="36">
        <v>25655</v>
      </c>
    </row>
    <row r="21" spans="1:28" s="44" customFormat="1" ht="29.25" customHeight="1">
      <c r="A21" s="730"/>
      <c r="B21" s="769" t="s">
        <v>312</v>
      </c>
      <c r="C21" s="42" t="s">
        <v>65</v>
      </c>
      <c r="D21" s="65"/>
      <c r="E21" s="65"/>
      <c r="F21" s="47"/>
      <c r="G21" s="60">
        <v>4</v>
      </c>
      <c r="H21" s="85" t="s">
        <v>303</v>
      </c>
      <c r="I21" s="89">
        <v>7.8431372549019605</v>
      </c>
      <c r="J21" s="87" t="s">
        <v>295</v>
      </c>
      <c r="K21" s="62">
        <v>4</v>
      </c>
      <c r="L21" s="85" t="s">
        <v>303</v>
      </c>
      <c r="M21" s="89">
        <v>7.8431372549019605</v>
      </c>
      <c r="N21" s="87" t="s">
        <v>295</v>
      </c>
      <c r="O21" s="62">
        <v>4</v>
      </c>
      <c r="P21" s="85" t="s">
        <v>303</v>
      </c>
      <c r="Q21" s="89">
        <v>7.8431372549019605</v>
      </c>
      <c r="R21" s="88" t="s">
        <v>295</v>
      </c>
      <c r="S21" s="71"/>
      <c r="T21" s="730"/>
      <c r="U21" s="722"/>
      <c r="V21" s="764"/>
      <c r="W21" s="41" t="s">
        <v>66</v>
      </c>
      <c r="X21" s="42"/>
      <c r="Y21" s="43" t="s">
        <v>313</v>
      </c>
      <c r="Z21" s="34">
        <v>21274</v>
      </c>
      <c r="AA21" s="35">
        <v>22941</v>
      </c>
      <c r="AB21" s="36">
        <v>18254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32</v>
      </c>
      <c r="H22" s="85" t="s">
        <v>303</v>
      </c>
      <c r="I22" s="89">
        <v>62.745098039215684</v>
      </c>
      <c r="J22" s="87" t="s">
        <v>295</v>
      </c>
      <c r="K22" s="62">
        <v>34</v>
      </c>
      <c r="L22" s="85" t="s">
        <v>303</v>
      </c>
      <c r="M22" s="89">
        <v>66.66666666666666</v>
      </c>
      <c r="N22" s="87" t="s">
        <v>295</v>
      </c>
      <c r="O22" s="62">
        <v>34</v>
      </c>
      <c r="P22" s="85" t="s">
        <v>303</v>
      </c>
      <c r="Q22" s="89">
        <v>66.66666666666666</v>
      </c>
      <c r="R22" s="88" t="s">
        <v>295</v>
      </c>
      <c r="S22" s="71"/>
      <c r="T22" s="730"/>
      <c r="U22" s="722"/>
      <c r="V22" s="747"/>
      <c r="W22" s="66" t="s">
        <v>302</v>
      </c>
      <c r="X22" s="42" t="s">
        <v>69</v>
      </c>
      <c r="Y22" s="43"/>
      <c r="Z22" s="34">
        <v>13679</v>
      </c>
      <c r="AA22" s="35">
        <v>12073</v>
      </c>
      <c r="AB22" s="36">
        <v>10465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8</v>
      </c>
      <c r="H23" s="77" t="s">
        <v>303</v>
      </c>
      <c r="I23" s="94">
        <v>15.686274509803921</v>
      </c>
      <c r="J23" s="79" t="s">
        <v>295</v>
      </c>
      <c r="K23" s="95">
        <v>8</v>
      </c>
      <c r="L23" s="77" t="s">
        <v>303</v>
      </c>
      <c r="M23" s="94">
        <v>15.686274509803921</v>
      </c>
      <c r="N23" s="79" t="s">
        <v>295</v>
      </c>
      <c r="O23" s="95">
        <v>8</v>
      </c>
      <c r="P23" s="77" t="s">
        <v>303</v>
      </c>
      <c r="Q23" s="94">
        <v>15.686274509803921</v>
      </c>
      <c r="R23" s="81" t="s">
        <v>295</v>
      </c>
      <c r="S23" s="71"/>
      <c r="T23" s="730"/>
      <c r="U23" s="728"/>
      <c r="V23" s="41" t="s">
        <v>71</v>
      </c>
      <c r="W23" s="41"/>
      <c r="X23" s="42"/>
      <c r="Y23" s="43" t="s">
        <v>314</v>
      </c>
      <c r="Z23" s="34"/>
      <c r="AA23" s="35"/>
      <c r="AB23" s="36"/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315</v>
      </c>
      <c r="G24" s="798">
        <v>71.26510878323933</v>
      </c>
      <c r="H24" s="798"/>
      <c r="I24" s="798"/>
      <c r="J24" s="799"/>
      <c r="K24" s="800">
        <v>66.72559734276224</v>
      </c>
      <c r="L24" s="798"/>
      <c r="M24" s="798"/>
      <c r="N24" s="799"/>
      <c r="O24" s="800">
        <v>61.33763094278808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96">
        <v>41701</v>
      </c>
      <c r="AA24" s="97">
        <v>18972</v>
      </c>
      <c r="AB24" s="98">
        <v>10122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315</v>
      </c>
      <c r="G25" s="724">
        <v>71.3</v>
      </c>
      <c r="H25" s="724"/>
      <c r="I25" s="724"/>
      <c r="J25" s="725"/>
      <c r="K25" s="726">
        <v>66.7</v>
      </c>
      <c r="L25" s="724"/>
      <c r="M25" s="724"/>
      <c r="N25" s="725"/>
      <c r="O25" s="726">
        <v>61.3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69">
        <v>41701</v>
      </c>
      <c r="AA25" s="102">
        <v>18972</v>
      </c>
      <c r="AB25" s="103">
        <v>10122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315</v>
      </c>
      <c r="G26" s="724">
        <v>77.3</v>
      </c>
      <c r="H26" s="724"/>
      <c r="I26" s="724"/>
      <c r="J26" s="725"/>
      <c r="K26" s="726">
        <v>72.4</v>
      </c>
      <c r="L26" s="724"/>
      <c r="M26" s="724"/>
      <c r="N26" s="725"/>
      <c r="O26" s="726">
        <v>66.6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316</v>
      </c>
      <c r="Z26" s="26">
        <v>29229</v>
      </c>
      <c r="AA26" s="27">
        <v>25758</v>
      </c>
      <c r="AB26" s="28">
        <v>24136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13.7</v>
      </c>
      <c r="H27" s="724"/>
      <c r="I27" s="724"/>
      <c r="J27" s="725"/>
      <c r="K27" s="726">
        <v>13.3</v>
      </c>
      <c r="L27" s="724"/>
      <c r="M27" s="724"/>
      <c r="N27" s="725"/>
      <c r="O27" s="726">
        <v>13.4</v>
      </c>
      <c r="P27" s="724"/>
      <c r="Q27" s="724"/>
      <c r="R27" s="727"/>
      <c r="S27" s="71"/>
      <c r="T27" s="730"/>
      <c r="U27" s="721" t="s">
        <v>302</v>
      </c>
      <c r="V27" s="41" t="s">
        <v>85</v>
      </c>
      <c r="W27" s="41"/>
      <c r="X27" s="42"/>
      <c r="Y27" s="43"/>
      <c r="Z27" s="34"/>
      <c r="AA27" s="35"/>
      <c r="AB27" s="36"/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36</v>
      </c>
      <c r="H28" s="748"/>
      <c r="I28" s="748"/>
      <c r="J28" s="749"/>
      <c r="K28" s="750">
        <v>34</v>
      </c>
      <c r="L28" s="748"/>
      <c r="M28" s="748"/>
      <c r="N28" s="749"/>
      <c r="O28" s="750">
        <v>31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4">
        <v>69229</v>
      </c>
      <c r="AA28" s="35">
        <v>25758</v>
      </c>
      <c r="AB28" s="36">
        <v>24136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100</v>
      </c>
      <c r="H29" s="748"/>
      <c r="I29" s="748"/>
      <c r="J29" s="749"/>
      <c r="K29" s="750">
        <v>93</v>
      </c>
      <c r="L29" s="748"/>
      <c r="M29" s="748"/>
      <c r="N29" s="749"/>
      <c r="O29" s="750">
        <v>91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317</v>
      </c>
      <c r="Z29" s="34">
        <v>52659</v>
      </c>
      <c r="AA29" s="35">
        <v>128943</v>
      </c>
      <c r="AB29" s="36">
        <v>228617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13266</v>
      </c>
      <c r="H30" s="758"/>
      <c r="I30" s="758"/>
      <c r="J30" s="759"/>
      <c r="K30" s="760">
        <v>12455</v>
      </c>
      <c r="L30" s="758"/>
      <c r="M30" s="758"/>
      <c r="N30" s="759"/>
      <c r="O30" s="760">
        <v>11418</v>
      </c>
      <c r="P30" s="758"/>
      <c r="Q30" s="758"/>
      <c r="R30" s="761"/>
      <c r="S30" s="71"/>
      <c r="T30" s="730"/>
      <c r="U30" s="721" t="s">
        <v>302</v>
      </c>
      <c r="V30" s="41" t="s">
        <v>93</v>
      </c>
      <c r="W30" s="41"/>
      <c r="X30" s="42"/>
      <c r="Y30" s="43"/>
      <c r="Z30" s="34">
        <v>8816</v>
      </c>
      <c r="AA30" s="35">
        <v>90306</v>
      </c>
      <c r="AB30" s="36">
        <v>9899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24288</v>
      </c>
      <c r="H31" s="758"/>
      <c r="I31" s="758"/>
      <c r="J31" s="759"/>
      <c r="K31" s="760">
        <v>23079</v>
      </c>
      <c r="L31" s="758"/>
      <c r="M31" s="758"/>
      <c r="N31" s="759"/>
      <c r="O31" s="760">
        <v>22354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4">
        <v>43843</v>
      </c>
      <c r="AA31" s="35">
        <v>38637</v>
      </c>
      <c r="AB31" s="36">
        <v>218718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315</v>
      </c>
      <c r="G32" s="724">
        <v>183.1</v>
      </c>
      <c r="H32" s="724"/>
      <c r="I32" s="724"/>
      <c r="J32" s="725"/>
      <c r="K32" s="726">
        <v>185.3</v>
      </c>
      <c r="L32" s="724"/>
      <c r="M32" s="724"/>
      <c r="N32" s="725"/>
      <c r="O32" s="726">
        <v>195.8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318</v>
      </c>
      <c r="Z32" s="688">
        <v>-23430</v>
      </c>
      <c r="AA32" s="231">
        <v>-103185</v>
      </c>
      <c r="AB32" s="232">
        <v>-204481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>
        <v>11855</v>
      </c>
      <c r="H33" s="758"/>
      <c r="I33" s="758"/>
      <c r="J33" s="759"/>
      <c r="K33" s="760">
        <v>11081</v>
      </c>
      <c r="L33" s="758"/>
      <c r="M33" s="758"/>
      <c r="N33" s="759"/>
      <c r="O33" s="760">
        <v>10544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319</v>
      </c>
      <c r="Z33" s="34">
        <v>23430</v>
      </c>
      <c r="AA33" s="35">
        <v>103185</v>
      </c>
      <c r="AB33" s="36">
        <v>204481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9.1</v>
      </c>
      <c r="H34" s="724"/>
      <c r="I34" s="724"/>
      <c r="J34" s="725"/>
      <c r="K34" s="726">
        <v>8.5</v>
      </c>
      <c r="L34" s="724"/>
      <c r="M34" s="724"/>
      <c r="N34" s="725"/>
      <c r="O34" s="726">
        <v>7.8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111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16.6</v>
      </c>
      <c r="H35" s="724"/>
      <c r="I35" s="724"/>
      <c r="J35" s="725"/>
      <c r="K35" s="726">
        <v>15.8</v>
      </c>
      <c r="L35" s="724"/>
      <c r="M35" s="724"/>
      <c r="N35" s="725"/>
      <c r="O35" s="726">
        <v>15.3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7">
        <v>431319</v>
      </c>
      <c r="AA35" s="118">
        <v>419333</v>
      </c>
      <c r="AB35" s="112">
        <v>251253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>
        <v>300</v>
      </c>
      <c r="H36" s="748"/>
      <c r="I36" s="748"/>
      <c r="J36" s="749"/>
      <c r="K36" s="750">
        <v>280</v>
      </c>
      <c r="L36" s="748"/>
      <c r="M36" s="748"/>
      <c r="N36" s="749"/>
      <c r="O36" s="750">
        <v>267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130610</v>
      </c>
      <c r="AA36" s="27">
        <v>90610</v>
      </c>
      <c r="AB36" s="28">
        <v>90610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315</v>
      </c>
      <c r="G37" s="724">
        <v>100.1</v>
      </c>
      <c r="H37" s="724"/>
      <c r="I37" s="724"/>
      <c r="J37" s="725"/>
      <c r="K37" s="726">
        <v>100</v>
      </c>
      <c r="L37" s="724"/>
      <c r="M37" s="724"/>
      <c r="N37" s="725"/>
      <c r="O37" s="726">
        <v>101.2</v>
      </c>
      <c r="P37" s="724"/>
      <c r="Q37" s="724"/>
      <c r="R37" s="727"/>
      <c r="S37" s="123"/>
      <c r="T37" s="124" t="s">
        <v>302</v>
      </c>
      <c r="U37" s="125"/>
      <c r="V37" s="90" t="s">
        <v>109</v>
      </c>
      <c r="W37" s="91"/>
      <c r="X37" s="91"/>
      <c r="Y37" s="101"/>
      <c r="Z37" s="126">
        <v>95017</v>
      </c>
      <c r="AA37" s="127">
        <v>90610</v>
      </c>
      <c r="AB37" s="128">
        <v>90000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>
        <v>23200</v>
      </c>
      <c r="H38" s="748"/>
      <c r="I38" s="748"/>
      <c r="J38" s="749"/>
      <c r="K38" s="750">
        <v>23129</v>
      </c>
      <c r="L38" s="748"/>
      <c r="M38" s="748"/>
      <c r="N38" s="749"/>
      <c r="O38" s="750">
        <v>23398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550444</v>
      </c>
      <c r="AA38" s="131">
        <v>625321</v>
      </c>
      <c r="AB38" s="132">
        <v>713973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>
        <v>5387</v>
      </c>
      <c r="H39" s="748"/>
      <c r="I39" s="748"/>
      <c r="J39" s="749"/>
      <c r="K39" s="750">
        <v>5284</v>
      </c>
      <c r="L39" s="748"/>
      <c r="M39" s="748"/>
      <c r="N39" s="749"/>
      <c r="O39" s="750">
        <v>5501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6">
        <v>509953</v>
      </c>
      <c r="AA39" s="27">
        <v>562807</v>
      </c>
      <c r="AB39" s="28">
        <v>545511</v>
      </c>
    </row>
    <row r="40" spans="1:28" s="44" customFormat="1" ht="29.25" customHeight="1">
      <c r="A40" s="733"/>
      <c r="B40" s="134" t="s">
        <v>320</v>
      </c>
      <c r="C40" s="135"/>
      <c r="D40" s="136" t="s">
        <v>118</v>
      </c>
      <c r="E40" s="65"/>
      <c r="F40" s="47"/>
      <c r="G40" s="748">
        <v>13389</v>
      </c>
      <c r="H40" s="748"/>
      <c r="I40" s="748"/>
      <c r="J40" s="749"/>
      <c r="K40" s="750">
        <v>13160</v>
      </c>
      <c r="L40" s="748"/>
      <c r="M40" s="748"/>
      <c r="N40" s="749"/>
      <c r="O40" s="750">
        <v>13275</v>
      </c>
      <c r="P40" s="748"/>
      <c r="Q40" s="748"/>
      <c r="R40" s="751"/>
      <c r="S40" s="71"/>
      <c r="T40" s="730"/>
      <c r="U40" s="730"/>
      <c r="V40" s="721" t="s">
        <v>302</v>
      </c>
      <c r="W40" s="41" t="s">
        <v>119</v>
      </c>
      <c r="X40" s="42"/>
      <c r="Y40" s="43"/>
      <c r="Z40" s="34">
        <v>1096197</v>
      </c>
      <c r="AA40" s="35">
        <v>1125862</v>
      </c>
      <c r="AB40" s="36">
        <v>1131312</v>
      </c>
    </row>
    <row r="41" spans="1:28" s="44" customFormat="1" ht="29.25" customHeight="1">
      <c r="A41" s="733"/>
      <c r="B41" s="137"/>
      <c r="C41" s="138"/>
      <c r="D41" s="139" t="s">
        <v>302</v>
      </c>
      <c r="E41" s="42" t="s">
        <v>120</v>
      </c>
      <c r="F41" s="47"/>
      <c r="G41" s="748">
        <v>803</v>
      </c>
      <c r="H41" s="748"/>
      <c r="I41" s="748"/>
      <c r="J41" s="749"/>
      <c r="K41" s="750">
        <v>722</v>
      </c>
      <c r="L41" s="748"/>
      <c r="M41" s="748"/>
      <c r="N41" s="749"/>
      <c r="O41" s="750">
        <v>706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>
        <v>591794</v>
      </c>
      <c r="AA41" s="35">
        <v>568605</v>
      </c>
      <c r="AB41" s="36">
        <v>591351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13913</v>
      </c>
      <c r="H42" s="748"/>
      <c r="I42" s="748"/>
      <c r="J42" s="749"/>
      <c r="K42" s="750">
        <v>14451</v>
      </c>
      <c r="L42" s="748"/>
      <c r="M42" s="748"/>
      <c r="N42" s="749"/>
      <c r="O42" s="750">
        <v>14943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>
        <v>537049</v>
      </c>
      <c r="AA42" s="144">
        <v>494403</v>
      </c>
      <c r="AB42" s="145">
        <v>327490</v>
      </c>
    </row>
    <row r="43" spans="1:28" s="44" customFormat="1" ht="29.25" customHeight="1">
      <c r="A43" s="733"/>
      <c r="B43" s="141" t="s">
        <v>125</v>
      </c>
      <c r="C43" s="138"/>
      <c r="D43" s="746" t="s">
        <v>302</v>
      </c>
      <c r="E43" s="42" t="s">
        <v>126</v>
      </c>
      <c r="F43" s="47"/>
      <c r="G43" s="748">
        <v>8234</v>
      </c>
      <c r="H43" s="748"/>
      <c r="I43" s="748"/>
      <c r="J43" s="749"/>
      <c r="K43" s="750">
        <v>8871</v>
      </c>
      <c r="L43" s="748"/>
      <c r="M43" s="748"/>
      <c r="N43" s="749"/>
      <c r="O43" s="750">
        <v>9137</v>
      </c>
      <c r="P43" s="748"/>
      <c r="Q43" s="748"/>
      <c r="R43" s="751"/>
      <c r="S43" s="71"/>
      <c r="T43" s="730"/>
      <c r="U43" s="730"/>
      <c r="V43" s="721" t="s">
        <v>302</v>
      </c>
      <c r="W43" s="41" t="s">
        <v>127</v>
      </c>
      <c r="X43" s="42"/>
      <c r="Y43" s="43"/>
      <c r="Z43" s="34">
        <v>457237</v>
      </c>
      <c r="AA43" s="35">
        <v>434775</v>
      </c>
      <c r="AB43" s="36">
        <v>273082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>
        <v>802</v>
      </c>
      <c r="H44" s="748"/>
      <c r="I44" s="748"/>
      <c r="J44" s="749"/>
      <c r="K44" s="750">
        <v>722</v>
      </c>
      <c r="L44" s="748"/>
      <c r="M44" s="748"/>
      <c r="N44" s="749"/>
      <c r="O44" s="750">
        <v>698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>
        <v>77444</v>
      </c>
      <c r="AA44" s="149">
        <v>57290</v>
      </c>
      <c r="AB44" s="150">
        <v>51650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48">
        <v>1110</v>
      </c>
      <c r="H45" s="748"/>
      <c r="I45" s="748"/>
      <c r="J45" s="749"/>
      <c r="K45" s="750">
        <v>534</v>
      </c>
      <c r="L45" s="748"/>
      <c r="M45" s="748"/>
      <c r="N45" s="749"/>
      <c r="O45" s="750">
        <v>300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34">
        <v>2368</v>
      </c>
      <c r="AA45" s="35">
        <v>2338</v>
      </c>
      <c r="AB45" s="36">
        <v>2758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>
        <v>752</v>
      </c>
      <c r="H46" s="748"/>
      <c r="I46" s="748"/>
      <c r="J46" s="749"/>
      <c r="K46" s="750">
        <v>688</v>
      </c>
      <c r="L46" s="748"/>
      <c r="M46" s="748"/>
      <c r="N46" s="749"/>
      <c r="O46" s="750">
        <v>674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/>
      <c r="AA46" s="144"/>
      <c r="AB46" s="145"/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28370</v>
      </c>
      <c r="H47" s="748"/>
      <c r="I47" s="748"/>
      <c r="J47" s="749"/>
      <c r="K47" s="750">
        <v>26335</v>
      </c>
      <c r="L47" s="748"/>
      <c r="M47" s="748"/>
      <c r="N47" s="749"/>
      <c r="O47" s="750">
        <v>25082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1047002</v>
      </c>
      <c r="AA47" s="131">
        <v>1057210</v>
      </c>
      <c r="AB47" s="132">
        <v>873001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29217</v>
      </c>
      <c r="H48" s="802"/>
      <c r="I48" s="802"/>
      <c r="J48" s="803"/>
      <c r="K48" s="804">
        <v>28518</v>
      </c>
      <c r="L48" s="802"/>
      <c r="M48" s="802"/>
      <c r="N48" s="803"/>
      <c r="O48" s="804">
        <v>28354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/>
      <c r="AA48" s="27"/>
      <c r="AB48" s="28"/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>
        <v>59.2</v>
      </c>
      <c r="H49" s="735"/>
      <c r="I49" s="735"/>
      <c r="J49" s="736"/>
      <c r="K49" s="737">
        <v>61.4</v>
      </c>
      <c r="L49" s="735"/>
      <c r="M49" s="735"/>
      <c r="N49" s="736"/>
      <c r="O49" s="737">
        <v>61.1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>
        <v>65730</v>
      </c>
      <c r="AA49" s="35">
        <v>75070</v>
      </c>
      <c r="AB49" s="36">
        <v>76237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2.6</v>
      </c>
      <c r="H50" s="724"/>
      <c r="I50" s="724"/>
      <c r="J50" s="725"/>
      <c r="K50" s="726">
        <v>2.4</v>
      </c>
      <c r="L50" s="724"/>
      <c r="M50" s="724"/>
      <c r="N50" s="725"/>
      <c r="O50" s="726">
        <v>2.1</v>
      </c>
      <c r="P50" s="724"/>
      <c r="Q50" s="724"/>
      <c r="R50" s="727"/>
      <c r="S50" s="71"/>
      <c r="T50" s="730"/>
      <c r="U50" s="730"/>
      <c r="V50" s="721" t="s">
        <v>302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6</v>
      </c>
      <c r="H51" s="724"/>
      <c r="I51" s="724"/>
      <c r="J51" s="725"/>
      <c r="K51" s="726">
        <v>4.5</v>
      </c>
      <c r="L51" s="724"/>
      <c r="M51" s="724"/>
      <c r="N51" s="725"/>
      <c r="O51" s="726">
        <v>5.1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>
        <v>65730</v>
      </c>
      <c r="AA51" s="127">
        <v>75070</v>
      </c>
      <c r="AB51" s="128">
        <v>76237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>
        <v>13.1</v>
      </c>
      <c r="H52" s="724"/>
      <c r="I52" s="724"/>
      <c r="J52" s="725"/>
      <c r="K52" s="726">
        <v>11.7</v>
      </c>
      <c r="L52" s="724"/>
      <c r="M52" s="724"/>
      <c r="N52" s="725"/>
      <c r="O52" s="726">
        <v>11.1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65730</v>
      </c>
      <c r="AA52" s="164">
        <v>75070</v>
      </c>
      <c r="AB52" s="165">
        <v>76237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19.1</v>
      </c>
      <c r="H53" s="739"/>
      <c r="I53" s="739"/>
      <c r="J53" s="740"/>
      <c r="K53" s="741">
        <v>20.1</v>
      </c>
      <c r="L53" s="739"/>
      <c r="M53" s="739"/>
      <c r="N53" s="740"/>
      <c r="O53" s="741">
        <v>20.6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6">
        <v>1061854</v>
      </c>
      <c r="AA53" s="27">
        <v>1048976</v>
      </c>
      <c r="AB53" s="28">
        <v>854394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68.1</v>
      </c>
      <c r="H54" s="735"/>
      <c r="I54" s="735"/>
      <c r="J54" s="736"/>
      <c r="K54" s="737">
        <v>71.2</v>
      </c>
      <c r="L54" s="735"/>
      <c r="M54" s="735"/>
      <c r="N54" s="736"/>
      <c r="O54" s="737">
        <v>90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4">
        <v>793774</v>
      </c>
      <c r="AA54" s="35">
        <v>819532</v>
      </c>
      <c r="AB54" s="36">
        <v>843669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817.1</v>
      </c>
      <c r="H55" s="724"/>
      <c r="I55" s="724"/>
      <c r="J55" s="725"/>
      <c r="K55" s="726">
        <v>658.6</v>
      </c>
      <c r="L55" s="724"/>
      <c r="M55" s="724"/>
      <c r="N55" s="725"/>
      <c r="O55" s="726">
        <v>429.6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4">
        <v>268080</v>
      </c>
      <c r="AA55" s="35">
        <v>229444</v>
      </c>
      <c r="AB55" s="36">
        <v>10725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108</v>
      </c>
      <c r="H56" s="724"/>
      <c r="I56" s="724"/>
      <c r="J56" s="725"/>
      <c r="K56" s="726">
        <v>103.7</v>
      </c>
      <c r="L56" s="724"/>
      <c r="M56" s="724"/>
      <c r="N56" s="725"/>
      <c r="O56" s="726">
        <v>102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97.1</v>
      </c>
      <c r="H57" s="724"/>
      <c r="I57" s="724"/>
      <c r="J57" s="725"/>
      <c r="K57" s="726">
        <v>92.3</v>
      </c>
      <c r="L57" s="724"/>
      <c r="M57" s="724"/>
      <c r="N57" s="725"/>
      <c r="O57" s="726">
        <v>88.5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688">
        <v>-80582</v>
      </c>
      <c r="AA57" s="231">
        <v>-66836</v>
      </c>
      <c r="AB57" s="232">
        <v>-57630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>
        <v>38.4</v>
      </c>
      <c r="H58" s="724"/>
      <c r="I58" s="724"/>
      <c r="J58" s="725"/>
      <c r="K58" s="726">
        <v>37.1</v>
      </c>
      <c r="L58" s="724"/>
      <c r="M58" s="724"/>
      <c r="N58" s="725"/>
      <c r="O58" s="726">
        <v>36.7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4">
        <v>106319</v>
      </c>
      <c r="AA58" s="35">
        <v>101093</v>
      </c>
      <c r="AB58" s="36">
        <v>100178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/>
      <c r="H59" s="724"/>
      <c r="I59" s="724"/>
      <c r="J59" s="725"/>
      <c r="K59" s="726"/>
      <c r="L59" s="724"/>
      <c r="M59" s="724"/>
      <c r="N59" s="725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4"/>
      <c r="AA59" s="35"/>
      <c r="AB59" s="36"/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9</v>
      </c>
      <c r="H60" s="724"/>
      <c r="I60" s="724"/>
      <c r="J60" s="725"/>
      <c r="K60" s="726">
        <v>8.5</v>
      </c>
      <c r="L60" s="724"/>
      <c r="M60" s="724"/>
      <c r="N60" s="725"/>
      <c r="O60" s="726">
        <v>50.8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692">
        <v>-186901</v>
      </c>
      <c r="AA60" s="233">
        <v>-167929</v>
      </c>
      <c r="AB60" s="234">
        <v>-157808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2.8</v>
      </c>
      <c r="H61" s="724"/>
      <c r="I61" s="724"/>
      <c r="J61" s="725"/>
      <c r="K61" s="726">
        <v>2.7</v>
      </c>
      <c r="L61" s="724"/>
      <c r="M61" s="724"/>
      <c r="N61" s="725"/>
      <c r="O61" s="726">
        <v>2.4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3">
        <v>981272</v>
      </c>
      <c r="AA61" s="164">
        <v>982140</v>
      </c>
      <c r="AB61" s="165">
        <v>796764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11.8</v>
      </c>
      <c r="H62" s="724"/>
      <c r="I62" s="724"/>
      <c r="J62" s="725"/>
      <c r="K62" s="726">
        <v>11.2</v>
      </c>
      <c r="L62" s="724"/>
      <c r="M62" s="724"/>
      <c r="N62" s="725"/>
      <c r="O62" s="726">
        <v>53.2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>
        <v>63.5</v>
      </c>
      <c r="H63" s="724"/>
      <c r="I63" s="724"/>
      <c r="J63" s="725"/>
      <c r="K63" s="726">
        <v>69.6</v>
      </c>
      <c r="L63" s="724"/>
      <c r="M63" s="724"/>
      <c r="N63" s="725"/>
      <c r="O63" s="726">
        <v>71.7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>
        <v>12</v>
      </c>
      <c r="H64" s="739"/>
      <c r="I64" s="739"/>
      <c r="J64" s="740"/>
      <c r="K64" s="741">
        <v>11.3</v>
      </c>
      <c r="L64" s="739"/>
      <c r="M64" s="739"/>
      <c r="N64" s="740"/>
      <c r="O64" s="741">
        <v>11.2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view="pageLayout" zoomScale="70" zoomScaleNormal="75" zoomScaleSheetLayoutView="55" zoomScalePageLayoutView="70" workbookViewId="0" topLeftCell="A49">
      <selection activeCell="Z60" sqref="Z60:AB60"/>
    </sheetView>
  </sheetViews>
  <sheetFormatPr defaultColWidth="9.140625" defaultRowHeight="15"/>
  <cols>
    <col min="1" max="1" width="4.57421875" style="432" customWidth="1"/>
    <col min="2" max="2" width="4.421875" style="432" customWidth="1"/>
    <col min="3" max="3" width="16.28125" style="432" customWidth="1"/>
    <col min="4" max="4" width="5.7109375" style="432" customWidth="1"/>
    <col min="5" max="5" width="7.28125" style="432" customWidth="1"/>
    <col min="6" max="6" width="6.28125" style="299" customWidth="1"/>
    <col min="7" max="7" width="7.28125" style="299" customWidth="1"/>
    <col min="8" max="8" width="1.8515625" style="299" customWidth="1"/>
    <col min="9" max="9" width="6.57421875" style="432" customWidth="1"/>
    <col min="10" max="10" width="2.28125" style="432" customWidth="1"/>
    <col min="11" max="11" width="7.28125" style="432" customWidth="1"/>
    <col min="12" max="12" width="1.7109375" style="432" customWidth="1"/>
    <col min="13" max="13" width="6.57421875" style="432" customWidth="1"/>
    <col min="14" max="14" width="2.140625" style="432" customWidth="1"/>
    <col min="15" max="15" width="7.28125" style="432" customWidth="1"/>
    <col min="16" max="16" width="2.28125" style="432" customWidth="1"/>
    <col min="17" max="17" width="6.57421875" style="432" customWidth="1"/>
    <col min="18" max="19" width="1.8515625" style="432" customWidth="1"/>
    <col min="20" max="23" width="4.57421875" style="432" customWidth="1"/>
    <col min="24" max="24" width="21.57421875" style="432" customWidth="1"/>
    <col min="25" max="25" width="5.00390625" style="432" customWidth="1"/>
    <col min="26" max="28" width="18.421875" style="432" customWidth="1"/>
    <col min="29" max="16384" width="9.00390625" style="432" customWidth="1"/>
  </cols>
  <sheetData>
    <row r="2" spans="18:28" ht="28.5" customHeight="1">
      <c r="R2" s="522" t="s">
        <v>0</v>
      </c>
      <c r="S2" s="506"/>
      <c r="AB2" s="440"/>
    </row>
    <row r="3" spans="18:28" ht="28.5" customHeight="1">
      <c r="R3" s="506"/>
      <c r="S3" s="506"/>
      <c r="AB3" s="440"/>
    </row>
    <row r="4" spans="1:28" ht="33.75" customHeight="1" thickBot="1">
      <c r="A4" s="792" t="s">
        <v>321</v>
      </c>
      <c r="B4" s="792"/>
      <c r="C4" s="792"/>
      <c r="D4" s="792"/>
      <c r="E4" s="792"/>
      <c r="F4" s="792"/>
      <c r="G4" s="792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428" t="s">
        <v>2</v>
      </c>
    </row>
    <row r="5" spans="1:28" s="428" customFormat="1" ht="29.25" customHeight="1" thickBot="1">
      <c r="A5" s="467" t="s">
        <v>3</v>
      </c>
      <c r="B5" s="449"/>
      <c r="C5" s="449"/>
      <c r="D5" s="449"/>
      <c r="E5" s="449"/>
      <c r="F5" s="468"/>
      <c r="G5" s="793">
        <v>21490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514"/>
      <c r="T5" s="448" t="s">
        <v>4</v>
      </c>
      <c r="U5" s="449"/>
      <c r="V5" s="449"/>
      <c r="W5" s="449"/>
      <c r="X5" s="449"/>
      <c r="Y5" s="515" t="s">
        <v>5</v>
      </c>
      <c r="Z5" s="718" t="s">
        <v>6</v>
      </c>
      <c r="AA5" s="469" t="s">
        <v>7</v>
      </c>
      <c r="AB5" s="719" t="s">
        <v>8</v>
      </c>
    </row>
    <row r="6" spans="1:28" s="428" customFormat="1" ht="29.25" customHeight="1" thickBot="1">
      <c r="A6" s="467" t="s">
        <v>9</v>
      </c>
      <c r="B6" s="449"/>
      <c r="C6" s="449"/>
      <c r="D6" s="449"/>
      <c r="E6" s="449"/>
      <c r="F6" s="468"/>
      <c r="G6" s="793">
        <v>24563</v>
      </c>
      <c r="H6" s="793"/>
      <c r="I6" s="793"/>
      <c r="J6" s="793"/>
      <c r="K6" s="793"/>
      <c r="L6" s="795" t="s">
        <v>10</v>
      </c>
      <c r="M6" s="795"/>
      <c r="N6" s="795"/>
      <c r="O6" s="540">
        <v>10</v>
      </c>
      <c r="P6" s="538" t="s">
        <v>172</v>
      </c>
      <c r="Q6" s="524">
        <v>1</v>
      </c>
      <c r="R6" s="539" t="s">
        <v>173</v>
      </c>
      <c r="S6" s="513"/>
      <c r="T6" s="729" t="s">
        <v>13</v>
      </c>
      <c r="U6" s="450" t="s">
        <v>14</v>
      </c>
      <c r="V6" s="451"/>
      <c r="W6" s="451"/>
      <c r="X6" s="452"/>
      <c r="Y6" s="545" t="s">
        <v>465</v>
      </c>
      <c r="Z6" s="26">
        <v>2637832</v>
      </c>
      <c r="AA6" s="528">
        <f>AA7+AA14</f>
        <v>2529691</v>
      </c>
      <c r="AB6" s="28">
        <v>2511137</v>
      </c>
    </row>
    <row r="7" spans="1:28" s="428" customFormat="1" ht="29.25" customHeight="1" thickBot="1">
      <c r="A7" s="467" t="s">
        <v>16</v>
      </c>
      <c r="B7" s="449"/>
      <c r="C7" s="449"/>
      <c r="D7" s="449"/>
      <c r="E7" s="449"/>
      <c r="F7" s="489"/>
      <c r="G7" s="796" t="s">
        <v>322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507"/>
      <c r="T7" s="730"/>
      <c r="U7" s="783" t="s">
        <v>466</v>
      </c>
      <c r="V7" s="418" t="s">
        <v>19</v>
      </c>
      <c r="W7" s="418"/>
      <c r="X7" s="431"/>
      <c r="Y7" s="550" t="s">
        <v>467</v>
      </c>
      <c r="Z7" s="720">
        <v>2637832</v>
      </c>
      <c r="AA7" s="529">
        <f>AA8+AA12</f>
        <v>2529522</v>
      </c>
      <c r="AB7" s="36">
        <f>1818639+691447</f>
        <v>2510086</v>
      </c>
    </row>
    <row r="8" spans="1:28" s="303" customFormat="1" ht="39" customHeight="1" thickBot="1">
      <c r="A8" s="461" t="s">
        <v>21</v>
      </c>
      <c r="B8" s="462"/>
      <c r="C8" s="462"/>
      <c r="D8" s="462"/>
      <c r="E8" s="462"/>
      <c r="F8" s="558"/>
      <c r="G8" s="822" t="s">
        <v>323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508"/>
      <c r="T8" s="730"/>
      <c r="U8" s="773"/>
      <c r="V8" s="746" t="s">
        <v>466</v>
      </c>
      <c r="W8" s="419" t="s">
        <v>23</v>
      </c>
      <c r="X8" s="421"/>
      <c r="Y8" s="444" t="s">
        <v>468</v>
      </c>
      <c r="Z8" s="720">
        <v>1906030</v>
      </c>
      <c r="AA8" s="529">
        <v>1833137</v>
      </c>
      <c r="AB8" s="36">
        <v>1818639</v>
      </c>
    </row>
    <row r="9" spans="1:28" s="303" customFormat="1" ht="29.25" customHeight="1" thickBot="1">
      <c r="A9" s="448" t="s">
        <v>4</v>
      </c>
      <c r="B9" s="449"/>
      <c r="C9" s="449"/>
      <c r="D9" s="449"/>
      <c r="E9" s="449"/>
      <c r="F9" s="515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507"/>
      <c r="T9" s="730"/>
      <c r="U9" s="773"/>
      <c r="V9" s="764"/>
      <c r="W9" s="772" t="s">
        <v>469</v>
      </c>
      <c r="X9" s="421" t="s">
        <v>26</v>
      </c>
      <c r="Y9" s="444"/>
      <c r="Z9" s="720">
        <v>1108325</v>
      </c>
      <c r="AA9" s="529">
        <v>1073120</v>
      </c>
      <c r="AB9" s="36">
        <v>1016991</v>
      </c>
    </row>
    <row r="10" spans="1:28" s="303" customFormat="1" ht="29.25" customHeight="1">
      <c r="A10" s="729" t="s">
        <v>27</v>
      </c>
      <c r="B10" s="471" t="s">
        <v>28</v>
      </c>
      <c r="C10" s="427"/>
      <c r="D10" s="427"/>
      <c r="E10" s="427"/>
      <c r="F10" s="472" t="s">
        <v>29</v>
      </c>
      <c r="G10" s="544">
        <v>157</v>
      </c>
      <c r="H10" s="49" t="s">
        <v>470</v>
      </c>
      <c r="I10" s="541">
        <v>145</v>
      </c>
      <c r="J10" s="542" t="s">
        <v>471</v>
      </c>
      <c r="K10" s="543">
        <v>157</v>
      </c>
      <c r="L10" s="453" t="s">
        <v>470</v>
      </c>
      <c r="M10" s="544">
        <v>145</v>
      </c>
      <c r="N10" s="542" t="s">
        <v>471</v>
      </c>
      <c r="O10" s="543">
        <v>157</v>
      </c>
      <c r="P10" s="453" t="s">
        <v>470</v>
      </c>
      <c r="Q10" s="544">
        <v>145</v>
      </c>
      <c r="R10" s="545" t="s">
        <v>471</v>
      </c>
      <c r="S10" s="509"/>
      <c r="T10" s="730"/>
      <c r="U10" s="773"/>
      <c r="V10" s="764"/>
      <c r="W10" s="772"/>
      <c r="X10" s="421" t="s">
        <v>31</v>
      </c>
      <c r="Y10" s="444"/>
      <c r="Z10" s="720">
        <v>655009</v>
      </c>
      <c r="AA10" s="529">
        <v>630072</v>
      </c>
      <c r="AB10" s="36">
        <v>673813</v>
      </c>
    </row>
    <row r="11" spans="1:28" s="303" customFormat="1" ht="29.25" customHeight="1">
      <c r="A11" s="730"/>
      <c r="B11" s="773" t="s">
        <v>32</v>
      </c>
      <c r="C11" s="474" t="s">
        <v>33</v>
      </c>
      <c r="D11" s="473"/>
      <c r="E11" s="473"/>
      <c r="F11" s="475"/>
      <c r="G11" s="549">
        <v>157</v>
      </c>
      <c r="H11" s="442" t="s">
        <v>470</v>
      </c>
      <c r="I11" s="546">
        <v>145</v>
      </c>
      <c r="J11" s="547" t="s">
        <v>471</v>
      </c>
      <c r="K11" s="548">
        <v>157</v>
      </c>
      <c r="L11" s="441" t="s">
        <v>470</v>
      </c>
      <c r="M11" s="549">
        <v>145</v>
      </c>
      <c r="N11" s="547" t="s">
        <v>471</v>
      </c>
      <c r="O11" s="548">
        <v>157</v>
      </c>
      <c r="P11" s="441" t="s">
        <v>470</v>
      </c>
      <c r="Q11" s="549">
        <v>145</v>
      </c>
      <c r="R11" s="550" t="s">
        <v>471</v>
      </c>
      <c r="S11" s="509"/>
      <c r="T11" s="730"/>
      <c r="U11" s="773"/>
      <c r="V11" s="764"/>
      <c r="W11" s="772"/>
      <c r="X11" s="421" t="s">
        <v>34</v>
      </c>
      <c r="Y11" s="444"/>
      <c r="Z11" s="720">
        <v>49257</v>
      </c>
      <c r="AA11" s="529">
        <v>45170</v>
      </c>
      <c r="AB11" s="36">
        <v>45010</v>
      </c>
    </row>
    <row r="12" spans="1:28" s="303" customFormat="1" ht="29.25" customHeight="1">
      <c r="A12" s="730"/>
      <c r="B12" s="773"/>
      <c r="C12" s="474" t="s">
        <v>35</v>
      </c>
      <c r="D12" s="473"/>
      <c r="E12" s="473"/>
      <c r="F12" s="475"/>
      <c r="G12" s="549"/>
      <c r="H12" s="442" t="s">
        <v>470</v>
      </c>
      <c r="I12" s="546"/>
      <c r="J12" s="64" t="s">
        <v>471</v>
      </c>
      <c r="K12" s="548"/>
      <c r="L12" s="441" t="s">
        <v>470</v>
      </c>
      <c r="M12" s="549"/>
      <c r="N12" s="547" t="s">
        <v>471</v>
      </c>
      <c r="O12" s="548"/>
      <c r="P12" s="441" t="s">
        <v>470</v>
      </c>
      <c r="Q12" s="549"/>
      <c r="R12" s="550" t="s">
        <v>471</v>
      </c>
      <c r="S12" s="509"/>
      <c r="T12" s="730"/>
      <c r="U12" s="773"/>
      <c r="V12" s="764"/>
      <c r="W12" s="419" t="s">
        <v>36</v>
      </c>
      <c r="X12" s="421"/>
      <c r="Y12" s="444" t="s">
        <v>472</v>
      </c>
      <c r="Z12" s="720">
        <v>731802</v>
      </c>
      <c r="AA12" s="529">
        <v>696385</v>
      </c>
      <c r="AB12" s="36">
        <v>691447</v>
      </c>
    </row>
    <row r="13" spans="1:28" s="303" customFormat="1" ht="29.25" customHeight="1">
      <c r="A13" s="730"/>
      <c r="B13" s="773"/>
      <c r="C13" s="421" t="s">
        <v>38</v>
      </c>
      <c r="D13" s="426"/>
      <c r="E13" s="426"/>
      <c r="F13" s="472"/>
      <c r="G13" s="549"/>
      <c r="H13" s="442" t="s">
        <v>470</v>
      </c>
      <c r="I13" s="546"/>
      <c r="J13" s="64" t="s">
        <v>471</v>
      </c>
      <c r="K13" s="548"/>
      <c r="L13" s="441" t="s">
        <v>470</v>
      </c>
      <c r="M13" s="549"/>
      <c r="N13" s="547" t="s">
        <v>471</v>
      </c>
      <c r="O13" s="548"/>
      <c r="P13" s="441" t="s">
        <v>470</v>
      </c>
      <c r="Q13" s="549"/>
      <c r="R13" s="550" t="s">
        <v>471</v>
      </c>
      <c r="S13" s="509"/>
      <c r="T13" s="730"/>
      <c r="U13" s="773"/>
      <c r="V13" s="747"/>
      <c r="W13" s="430" t="s">
        <v>469</v>
      </c>
      <c r="X13" s="421" t="s">
        <v>39</v>
      </c>
      <c r="Y13" s="444"/>
      <c r="Z13" s="720">
        <v>266578</v>
      </c>
      <c r="AA13" s="529">
        <v>221979</v>
      </c>
      <c r="AB13" s="36">
        <f>107435+112259</f>
        <v>219694</v>
      </c>
    </row>
    <row r="14" spans="1:28" s="303" customFormat="1" ht="29.25" customHeight="1">
      <c r="A14" s="730"/>
      <c r="B14" s="773"/>
      <c r="C14" s="421" t="s">
        <v>40</v>
      </c>
      <c r="D14" s="426"/>
      <c r="E14" s="426"/>
      <c r="F14" s="472"/>
      <c r="G14" s="549"/>
      <c r="H14" s="442" t="s">
        <v>470</v>
      </c>
      <c r="I14" s="546"/>
      <c r="J14" s="64" t="s">
        <v>471</v>
      </c>
      <c r="K14" s="548"/>
      <c r="L14" s="441" t="s">
        <v>470</v>
      </c>
      <c r="M14" s="549"/>
      <c r="N14" s="547" t="s">
        <v>471</v>
      </c>
      <c r="O14" s="548"/>
      <c r="P14" s="441" t="s">
        <v>470</v>
      </c>
      <c r="Q14" s="549"/>
      <c r="R14" s="550" t="s">
        <v>471</v>
      </c>
      <c r="S14" s="509"/>
      <c r="T14" s="730"/>
      <c r="U14" s="774"/>
      <c r="V14" s="419" t="s">
        <v>41</v>
      </c>
      <c r="W14" s="430"/>
      <c r="X14" s="429"/>
      <c r="Y14" s="444" t="s">
        <v>473</v>
      </c>
      <c r="Z14" s="720"/>
      <c r="AA14" s="529">
        <v>169</v>
      </c>
      <c r="AB14" s="36">
        <v>1051</v>
      </c>
    </row>
    <row r="15" spans="1:28" s="303" customFormat="1" ht="29.25" customHeight="1">
      <c r="A15" s="730"/>
      <c r="B15" s="774"/>
      <c r="C15" s="421" t="s">
        <v>43</v>
      </c>
      <c r="D15" s="426"/>
      <c r="E15" s="426"/>
      <c r="F15" s="472"/>
      <c r="G15" s="68"/>
      <c r="H15" s="442" t="s">
        <v>470</v>
      </c>
      <c r="I15" s="546"/>
      <c r="J15" s="547" t="s">
        <v>471</v>
      </c>
      <c r="K15" s="548"/>
      <c r="L15" s="441" t="s">
        <v>470</v>
      </c>
      <c r="M15" s="549" t="s">
        <v>474</v>
      </c>
      <c r="N15" s="547" t="s">
        <v>471</v>
      </c>
      <c r="O15" s="548"/>
      <c r="P15" s="441" t="s">
        <v>470</v>
      </c>
      <c r="Q15" s="549" t="s">
        <v>474</v>
      </c>
      <c r="R15" s="550" t="s">
        <v>471</v>
      </c>
      <c r="S15" s="509"/>
      <c r="T15" s="730"/>
      <c r="U15" s="433" t="s">
        <v>45</v>
      </c>
      <c r="V15" s="419"/>
      <c r="W15" s="419"/>
      <c r="X15" s="421"/>
      <c r="Y15" s="444" t="s">
        <v>475</v>
      </c>
      <c r="Z15" s="720">
        <f>Z16+Z23</f>
        <v>2642363</v>
      </c>
      <c r="AA15" s="529">
        <f>AA16+AA23</f>
        <v>2621132</v>
      </c>
      <c r="AB15" s="36">
        <v>2608396</v>
      </c>
    </row>
    <row r="16" spans="1:28" s="303" customFormat="1" ht="29.25" customHeight="1">
      <c r="A16" s="730"/>
      <c r="B16" s="479" t="s">
        <v>47</v>
      </c>
      <c r="C16" s="426"/>
      <c r="D16" s="426"/>
      <c r="E16" s="426"/>
      <c r="F16" s="472" t="s">
        <v>29</v>
      </c>
      <c r="G16" s="775">
        <v>43</v>
      </c>
      <c r="H16" s="775"/>
      <c r="I16" s="775"/>
      <c r="J16" s="776"/>
      <c r="K16" s="777">
        <v>43</v>
      </c>
      <c r="L16" s="775"/>
      <c r="M16" s="775"/>
      <c r="N16" s="776"/>
      <c r="O16" s="777">
        <v>43</v>
      </c>
      <c r="P16" s="775"/>
      <c r="Q16" s="775"/>
      <c r="R16" s="778"/>
      <c r="S16" s="510"/>
      <c r="T16" s="730"/>
      <c r="U16" s="721" t="s">
        <v>466</v>
      </c>
      <c r="V16" s="419" t="s">
        <v>48</v>
      </c>
      <c r="W16" s="419"/>
      <c r="X16" s="421"/>
      <c r="Y16" s="444" t="s">
        <v>476</v>
      </c>
      <c r="Z16" s="720">
        <f>Z17+Z21</f>
        <v>2641944</v>
      </c>
      <c r="AA16" s="529">
        <f>AA17+AA21</f>
        <v>2620011</v>
      </c>
      <c r="AB16" s="36">
        <f>2102876+505333</f>
        <v>2608209</v>
      </c>
    </row>
    <row r="17" spans="1:28" s="303" customFormat="1" ht="29.25" customHeight="1">
      <c r="A17" s="730"/>
      <c r="B17" s="479" t="s">
        <v>50</v>
      </c>
      <c r="C17" s="426"/>
      <c r="D17" s="426"/>
      <c r="E17" s="426"/>
      <c r="F17" s="472" t="s">
        <v>29</v>
      </c>
      <c r="G17" s="779">
        <v>2</v>
      </c>
      <c r="H17" s="779"/>
      <c r="I17" s="779"/>
      <c r="J17" s="780"/>
      <c r="K17" s="781">
        <v>2</v>
      </c>
      <c r="L17" s="779"/>
      <c r="M17" s="779"/>
      <c r="N17" s="780"/>
      <c r="O17" s="781">
        <v>2</v>
      </c>
      <c r="P17" s="779"/>
      <c r="Q17" s="779"/>
      <c r="R17" s="782"/>
      <c r="S17" s="510"/>
      <c r="T17" s="730"/>
      <c r="U17" s="722"/>
      <c r="V17" s="746" t="s">
        <v>466</v>
      </c>
      <c r="W17" s="419" t="s">
        <v>51</v>
      </c>
      <c r="X17" s="421"/>
      <c r="Y17" s="444" t="s">
        <v>477</v>
      </c>
      <c r="Z17" s="720">
        <v>2139815</v>
      </c>
      <c r="AA17" s="529">
        <v>2112356</v>
      </c>
      <c r="AB17" s="36">
        <v>2102876</v>
      </c>
    </row>
    <row r="18" spans="1:28" s="303" customFormat="1" ht="29.25" customHeight="1">
      <c r="A18" s="730"/>
      <c r="B18" s="479" t="s">
        <v>53</v>
      </c>
      <c r="C18" s="426"/>
      <c r="D18" s="426"/>
      <c r="E18" s="426"/>
      <c r="F18" s="472" t="s">
        <v>478</v>
      </c>
      <c r="G18" s="765">
        <v>8795</v>
      </c>
      <c r="H18" s="765"/>
      <c r="I18" s="765"/>
      <c r="J18" s="766"/>
      <c r="K18" s="767">
        <v>8795</v>
      </c>
      <c r="L18" s="765"/>
      <c r="M18" s="765"/>
      <c r="N18" s="766"/>
      <c r="O18" s="767">
        <v>8795</v>
      </c>
      <c r="P18" s="765"/>
      <c r="Q18" s="765"/>
      <c r="R18" s="768"/>
      <c r="S18" s="511"/>
      <c r="T18" s="730"/>
      <c r="U18" s="722"/>
      <c r="V18" s="764"/>
      <c r="W18" s="746" t="s">
        <v>469</v>
      </c>
      <c r="X18" s="421" t="s">
        <v>55</v>
      </c>
      <c r="Y18" s="444"/>
      <c r="Z18" s="720">
        <v>1144489</v>
      </c>
      <c r="AA18" s="529">
        <v>1125927</v>
      </c>
      <c r="AB18" s="36">
        <v>1130907</v>
      </c>
    </row>
    <row r="19" spans="1:28" s="303" customFormat="1" ht="29.25" customHeight="1" thickBot="1">
      <c r="A19" s="731"/>
      <c r="B19" s="481" t="s">
        <v>56</v>
      </c>
      <c r="C19" s="482"/>
      <c r="D19" s="482"/>
      <c r="E19" s="482"/>
      <c r="F19" s="559" t="s">
        <v>57</v>
      </c>
      <c r="G19" s="557"/>
      <c r="H19" s="519" t="s">
        <v>470</v>
      </c>
      <c r="I19" s="526" t="s">
        <v>474</v>
      </c>
      <c r="J19" s="520" t="s">
        <v>479</v>
      </c>
      <c r="K19" s="525"/>
      <c r="L19" s="519" t="s">
        <v>470</v>
      </c>
      <c r="M19" s="526" t="s">
        <v>474</v>
      </c>
      <c r="N19" s="520" t="s">
        <v>479</v>
      </c>
      <c r="O19" s="525"/>
      <c r="P19" s="519" t="s">
        <v>470</v>
      </c>
      <c r="Q19" s="526" t="s">
        <v>474</v>
      </c>
      <c r="R19" s="521" t="s">
        <v>479</v>
      </c>
      <c r="S19" s="512"/>
      <c r="T19" s="730"/>
      <c r="U19" s="722"/>
      <c r="V19" s="764"/>
      <c r="W19" s="764"/>
      <c r="X19" s="421" t="s">
        <v>59</v>
      </c>
      <c r="Y19" s="444"/>
      <c r="Z19" s="720">
        <v>312773</v>
      </c>
      <c r="AA19" s="529">
        <v>310282</v>
      </c>
      <c r="AB19" s="36">
        <v>298518</v>
      </c>
    </row>
    <row r="20" spans="1:28" s="303" customFormat="1" ht="29.25" customHeight="1">
      <c r="A20" s="729" t="s">
        <v>60</v>
      </c>
      <c r="B20" s="483" t="s">
        <v>61</v>
      </c>
      <c r="C20" s="427"/>
      <c r="D20" s="427"/>
      <c r="E20" s="427"/>
      <c r="F20" s="523" t="s">
        <v>62</v>
      </c>
      <c r="G20" s="546">
        <v>228</v>
      </c>
      <c r="H20" s="476" t="s">
        <v>470</v>
      </c>
      <c r="I20" s="222">
        <f>G20/G10*100</f>
        <v>145.22292993630572</v>
      </c>
      <c r="J20" s="477" t="s">
        <v>471</v>
      </c>
      <c r="K20" s="548">
        <v>226</v>
      </c>
      <c r="L20" s="476" t="s">
        <v>470</v>
      </c>
      <c r="M20" s="222">
        <f>K20/K10*100</f>
        <v>143.94904458598725</v>
      </c>
      <c r="N20" s="477" t="s">
        <v>471</v>
      </c>
      <c r="O20" s="548">
        <v>222.4</v>
      </c>
      <c r="P20" s="476" t="s">
        <v>470</v>
      </c>
      <c r="Q20" s="222">
        <f>O20/O10*100</f>
        <v>141.65605095541403</v>
      </c>
      <c r="R20" s="518" t="s">
        <v>471</v>
      </c>
      <c r="S20" s="510"/>
      <c r="T20" s="730"/>
      <c r="U20" s="722"/>
      <c r="V20" s="764"/>
      <c r="W20" s="747"/>
      <c r="X20" s="421" t="s">
        <v>63</v>
      </c>
      <c r="Y20" s="444"/>
      <c r="Z20" s="720">
        <v>157607</v>
      </c>
      <c r="AA20" s="529">
        <v>157363</v>
      </c>
      <c r="AB20" s="36">
        <v>167054</v>
      </c>
    </row>
    <row r="21" spans="1:28" s="303" customFormat="1" ht="29.25" customHeight="1">
      <c r="A21" s="730"/>
      <c r="B21" s="769" t="s">
        <v>480</v>
      </c>
      <c r="C21" s="421" t="s">
        <v>65</v>
      </c>
      <c r="D21" s="426"/>
      <c r="E21" s="426"/>
      <c r="F21" s="472"/>
      <c r="G21" s="546">
        <v>17</v>
      </c>
      <c r="H21" s="476" t="s">
        <v>470</v>
      </c>
      <c r="I21" s="553">
        <f>G21/G10*100</f>
        <v>10.828025477707007</v>
      </c>
      <c r="J21" s="477" t="s">
        <v>471</v>
      </c>
      <c r="K21" s="548">
        <v>15</v>
      </c>
      <c r="L21" s="476" t="s">
        <v>470</v>
      </c>
      <c r="M21" s="553">
        <f>K21/K10*100</f>
        <v>9.554140127388536</v>
      </c>
      <c r="N21" s="477" t="s">
        <v>471</v>
      </c>
      <c r="O21" s="548">
        <v>13.1</v>
      </c>
      <c r="P21" s="476" t="s">
        <v>470</v>
      </c>
      <c r="Q21" s="553">
        <f>O21/O10*100</f>
        <v>8.343949044585987</v>
      </c>
      <c r="R21" s="518" t="s">
        <v>471</v>
      </c>
      <c r="S21" s="510"/>
      <c r="T21" s="730"/>
      <c r="U21" s="722"/>
      <c r="V21" s="764"/>
      <c r="W21" s="419" t="s">
        <v>66</v>
      </c>
      <c r="X21" s="421"/>
      <c r="Y21" s="444" t="s">
        <v>481</v>
      </c>
      <c r="Z21" s="720">
        <v>502129</v>
      </c>
      <c r="AA21" s="529">
        <v>507655</v>
      </c>
      <c r="AB21" s="36">
        <v>505333</v>
      </c>
    </row>
    <row r="22" spans="1:28" s="303" customFormat="1" ht="29.25" customHeight="1">
      <c r="A22" s="730"/>
      <c r="B22" s="770"/>
      <c r="C22" s="421" t="s">
        <v>68</v>
      </c>
      <c r="D22" s="426"/>
      <c r="E22" s="426"/>
      <c r="F22" s="472"/>
      <c r="G22" s="546">
        <v>117</v>
      </c>
      <c r="H22" s="476" t="s">
        <v>470</v>
      </c>
      <c r="I22" s="553">
        <f>G22/G10*100</f>
        <v>74.52229299363057</v>
      </c>
      <c r="J22" s="477" t="s">
        <v>471</v>
      </c>
      <c r="K22" s="548">
        <v>116</v>
      </c>
      <c r="L22" s="476" t="s">
        <v>470</v>
      </c>
      <c r="M22" s="553">
        <f>K22/K10*100</f>
        <v>73.88535031847134</v>
      </c>
      <c r="N22" s="477" t="s">
        <v>471</v>
      </c>
      <c r="O22" s="548">
        <v>111.3</v>
      </c>
      <c r="P22" s="476" t="s">
        <v>470</v>
      </c>
      <c r="Q22" s="553">
        <f>O22/O10*100</f>
        <v>70.89171974522293</v>
      </c>
      <c r="R22" s="518" t="s">
        <v>471</v>
      </c>
      <c r="S22" s="510"/>
      <c r="T22" s="730"/>
      <c r="U22" s="722"/>
      <c r="V22" s="747"/>
      <c r="W22" s="430" t="s">
        <v>469</v>
      </c>
      <c r="X22" s="421" t="s">
        <v>69</v>
      </c>
      <c r="Y22" s="444"/>
      <c r="Z22" s="720">
        <v>23790</v>
      </c>
      <c r="AA22" s="529">
        <v>21493</v>
      </c>
      <c r="AB22" s="36">
        <v>19232</v>
      </c>
    </row>
    <row r="23" spans="1:28" s="303" customFormat="1" ht="29.25" customHeight="1" thickBot="1">
      <c r="A23" s="730"/>
      <c r="B23" s="771"/>
      <c r="C23" s="424" t="s">
        <v>70</v>
      </c>
      <c r="D23" s="425"/>
      <c r="E23" s="425"/>
      <c r="F23" s="537"/>
      <c r="G23" s="551">
        <v>24</v>
      </c>
      <c r="H23" s="519" t="s">
        <v>470</v>
      </c>
      <c r="I23" s="554">
        <f>G23/G10*100</f>
        <v>15.286624203821656</v>
      </c>
      <c r="J23" s="520" t="s">
        <v>471</v>
      </c>
      <c r="K23" s="552">
        <v>22</v>
      </c>
      <c r="L23" s="519" t="s">
        <v>470</v>
      </c>
      <c r="M23" s="554">
        <f>K23/K10*100</f>
        <v>14.012738853503185</v>
      </c>
      <c r="N23" s="520" t="s">
        <v>471</v>
      </c>
      <c r="O23" s="552">
        <v>20.4</v>
      </c>
      <c r="P23" s="519" t="s">
        <v>470</v>
      </c>
      <c r="Q23" s="554">
        <f>O23/O10*100</f>
        <v>12.993630573248408</v>
      </c>
      <c r="R23" s="521" t="s">
        <v>471</v>
      </c>
      <c r="S23" s="510"/>
      <c r="T23" s="730"/>
      <c r="U23" s="728"/>
      <c r="V23" s="419" t="s">
        <v>71</v>
      </c>
      <c r="W23" s="419"/>
      <c r="X23" s="421"/>
      <c r="Y23" s="444" t="s">
        <v>482</v>
      </c>
      <c r="Z23" s="720">
        <v>419</v>
      </c>
      <c r="AA23" s="529">
        <v>1121</v>
      </c>
      <c r="AB23" s="36">
        <v>187</v>
      </c>
    </row>
    <row r="24" spans="1:28" s="303" customFormat="1" ht="29.25" customHeight="1">
      <c r="A24" s="732" t="s">
        <v>73</v>
      </c>
      <c r="B24" s="473" t="s">
        <v>74</v>
      </c>
      <c r="C24" s="473"/>
      <c r="D24" s="473"/>
      <c r="E24" s="473"/>
      <c r="F24" s="475" t="s">
        <v>483</v>
      </c>
      <c r="G24" s="798">
        <f>G30/(G10*365)*100</f>
        <v>60.63170752988395</v>
      </c>
      <c r="H24" s="798"/>
      <c r="I24" s="798"/>
      <c r="J24" s="799"/>
      <c r="K24" s="800">
        <f>K30/(K10*365)*100</f>
        <v>57.92164732571329</v>
      </c>
      <c r="L24" s="798"/>
      <c r="M24" s="798"/>
      <c r="N24" s="799"/>
      <c r="O24" s="800">
        <f>O30/(O10*365)*100</f>
        <v>51.72323531978012</v>
      </c>
      <c r="P24" s="798"/>
      <c r="Q24" s="798"/>
      <c r="R24" s="801"/>
      <c r="S24" s="510"/>
      <c r="T24" s="730"/>
      <c r="U24" s="433" t="s">
        <v>76</v>
      </c>
      <c r="V24" s="419"/>
      <c r="W24" s="419"/>
      <c r="X24" s="421"/>
      <c r="Y24" s="444"/>
      <c r="Z24" s="688">
        <f>Z7-Z16</f>
        <v>-4112</v>
      </c>
      <c r="AA24" s="231">
        <f>AA7-AA16</f>
        <v>-90489</v>
      </c>
      <c r="AB24" s="232">
        <f>AB7-AB16</f>
        <v>-98123</v>
      </c>
    </row>
    <row r="25" spans="1:28" s="303" customFormat="1" ht="29.25" customHeight="1" thickBot="1">
      <c r="A25" s="733"/>
      <c r="B25" s="426" t="s">
        <v>77</v>
      </c>
      <c r="C25" s="426"/>
      <c r="D25" s="426"/>
      <c r="E25" s="426"/>
      <c r="F25" s="472" t="s">
        <v>483</v>
      </c>
      <c r="G25" s="724">
        <v>65.6</v>
      </c>
      <c r="H25" s="724"/>
      <c r="I25" s="724"/>
      <c r="J25" s="725"/>
      <c r="K25" s="726">
        <v>62.5</v>
      </c>
      <c r="L25" s="724"/>
      <c r="M25" s="724"/>
      <c r="N25" s="725"/>
      <c r="O25" s="726">
        <v>56</v>
      </c>
      <c r="P25" s="724"/>
      <c r="Q25" s="724"/>
      <c r="R25" s="727"/>
      <c r="S25" s="510"/>
      <c r="T25" s="731"/>
      <c r="U25" s="438" t="s">
        <v>78</v>
      </c>
      <c r="V25" s="422"/>
      <c r="W25" s="422"/>
      <c r="X25" s="424"/>
      <c r="Y25" s="446"/>
      <c r="Z25" s="692">
        <f>Z6-Z15</f>
        <v>-4531</v>
      </c>
      <c r="AA25" s="233">
        <f>AA6-AA15</f>
        <v>-91441</v>
      </c>
      <c r="AB25" s="234">
        <f>AB6-AB15</f>
        <v>-97259</v>
      </c>
    </row>
    <row r="26" spans="1:28" s="303" customFormat="1" ht="29.25" customHeight="1">
      <c r="A26" s="733"/>
      <c r="B26" s="426" t="s">
        <v>79</v>
      </c>
      <c r="C26" s="426"/>
      <c r="D26" s="426"/>
      <c r="E26" s="426"/>
      <c r="F26" s="475" t="s">
        <v>483</v>
      </c>
      <c r="G26" s="724">
        <v>65.6</v>
      </c>
      <c r="H26" s="724"/>
      <c r="I26" s="724"/>
      <c r="J26" s="725"/>
      <c r="K26" s="726">
        <v>62.5</v>
      </c>
      <c r="L26" s="724"/>
      <c r="M26" s="724"/>
      <c r="N26" s="725"/>
      <c r="O26" s="726">
        <v>56</v>
      </c>
      <c r="P26" s="724"/>
      <c r="Q26" s="724"/>
      <c r="R26" s="727"/>
      <c r="S26" s="510"/>
      <c r="T26" s="729" t="s">
        <v>80</v>
      </c>
      <c r="U26" s="427" t="s">
        <v>81</v>
      </c>
      <c r="V26" s="427"/>
      <c r="W26" s="427"/>
      <c r="X26" s="427"/>
      <c r="Y26" s="443" t="s">
        <v>484</v>
      </c>
      <c r="Z26" s="26">
        <v>295513</v>
      </c>
      <c r="AA26" s="528">
        <v>421854</v>
      </c>
      <c r="AB26" s="28">
        <v>182224</v>
      </c>
    </row>
    <row r="27" spans="1:28" s="303" customFormat="1" ht="29.25" customHeight="1">
      <c r="A27" s="733"/>
      <c r="B27" s="426" t="s">
        <v>83</v>
      </c>
      <c r="C27" s="426"/>
      <c r="D27" s="426"/>
      <c r="E27" s="426"/>
      <c r="F27" s="472" t="s">
        <v>84</v>
      </c>
      <c r="G27" s="724">
        <v>16.1</v>
      </c>
      <c r="H27" s="724"/>
      <c r="I27" s="724"/>
      <c r="J27" s="725"/>
      <c r="K27" s="726">
        <v>15.4</v>
      </c>
      <c r="L27" s="724"/>
      <c r="M27" s="724"/>
      <c r="N27" s="725"/>
      <c r="O27" s="726">
        <v>14.8</v>
      </c>
      <c r="P27" s="724"/>
      <c r="Q27" s="724"/>
      <c r="R27" s="727"/>
      <c r="S27" s="510"/>
      <c r="T27" s="730"/>
      <c r="U27" s="721" t="s">
        <v>469</v>
      </c>
      <c r="V27" s="419" t="s">
        <v>85</v>
      </c>
      <c r="W27" s="419"/>
      <c r="X27" s="421"/>
      <c r="Y27" s="444"/>
      <c r="Z27" s="720">
        <v>34200</v>
      </c>
      <c r="AA27" s="529">
        <v>66600</v>
      </c>
      <c r="AB27" s="36">
        <v>3600</v>
      </c>
    </row>
    <row r="28" spans="1:28" s="303" customFormat="1" ht="29.25" customHeight="1">
      <c r="A28" s="733"/>
      <c r="B28" s="762" t="s">
        <v>86</v>
      </c>
      <c r="C28" s="762"/>
      <c r="D28" s="486"/>
      <c r="E28" s="487" t="s">
        <v>87</v>
      </c>
      <c r="F28" s="472"/>
      <c r="G28" s="946">
        <v>95</v>
      </c>
      <c r="H28" s="946"/>
      <c r="I28" s="946"/>
      <c r="J28" s="947"/>
      <c r="K28" s="948">
        <v>90.7</v>
      </c>
      <c r="L28" s="946"/>
      <c r="M28" s="946"/>
      <c r="N28" s="947"/>
      <c r="O28" s="948">
        <v>81.2</v>
      </c>
      <c r="P28" s="946"/>
      <c r="Q28" s="946"/>
      <c r="R28" s="949"/>
      <c r="S28" s="510"/>
      <c r="T28" s="730"/>
      <c r="U28" s="728"/>
      <c r="V28" s="419" t="s">
        <v>88</v>
      </c>
      <c r="W28" s="419"/>
      <c r="X28" s="421"/>
      <c r="Y28" s="444"/>
      <c r="Z28" s="720">
        <v>261313</v>
      </c>
      <c r="AA28" s="529">
        <v>263377</v>
      </c>
      <c r="AB28" s="36">
        <v>166624</v>
      </c>
    </row>
    <row r="29" spans="1:28" s="303" customFormat="1" ht="29.25" customHeight="1">
      <c r="A29" s="733"/>
      <c r="B29" s="763"/>
      <c r="C29" s="763"/>
      <c r="D29" s="485" t="s">
        <v>62</v>
      </c>
      <c r="E29" s="487" t="s">
        <v>89</v>
      </c>
      <c r="F29" s="472"/>
      <c r="G29" s="946">
        <v>329</v>
      </c>
      <c r="H29" s="946"/>
      <c r="I29" s="946"/>
      <c r="J29" s="947"/>
      <c r="K29" s="948">
        <v>311</v>
      </c>
      <c r="L29" s="946"/>
      <c r="M29" s="946"/>
      <c r="N29" s="947"/>
      <c r="O29" s="948">
        <v>316.6</v>
      </c>
      <c r="P29" s="946"/>
      <c r="Q29" s="946"/>
      <c r="R29" s="949"/>
      <c r="S29" s="510"/>
      <c r="T29" s="730"/>
      <c r="U29" s="426" t="s">
        <v>90</v>
      </c>
      <c r="V29" s="426"/>
      <c r="W29" s="426"/>
      <c r="X29" s="426"/>
      <c r="Y29" s="444" t="s">
        <v>485</v>
      </c>
      <c r="Z29" s="720">
        <v>305101</v>
      </c>
      <c r="AA29" s="529">
        <v>428089</v>
      </c>
      <c r="AB29" s="36">
        <v>262892</v>
      </c>
    </row>
    <row r="30" spans="1:28" s="303" customFormat="1" ht="29.25" customHeight="1">
      <c r="A30" s="733"/>
      <c r="B30" s="762" t="s">
        <v>92</v>
      </c>
      <c r="C30" s="762"/>
      <c r="D30" s="488"/>
      <c r="E30" s="487" t="s">
        <v>87</v>
      </c>
      <c r="F30" s="472"/>
      <c r="G30" s="882">
        <v>34745</v>
      </c>
      <c r="H30" s="882"/>
      <c r="I30" s="882"/>
      <c r="J30" s="883"/>
      <c r="K30" s="881">
        <v>33192</v>
      </c>
      <c r="L30" s="882"/>
      <c r="M30" s="882"/>
      <c r="N30" s="883"/>
      <c r="O30" s="881">
        <v>29640</v>
      </c>
      <c r="P30" s="882"/>
      <c r="Q30" s="882"/>
      <c r="R30" s="884"/>
      <c r="S30" s="510"/>
      <c r="T30" s="730"/>
      <c r="U30" s="721" t="s">
        <v>469</v>
      </c>
      <c r="V30" s="419" t="s">
        <v>93</v>
      </c>
      <c r="W30" s="419"/>
      <c r="X30" s="421"/>
      <c r="Y30" s="444"/>
      <c r="Z30" s="720">
        <v>49775</v>
      </c>
      <c r="AA30" s="529">
        <v>171153</v>
      </c>
      <c r="AB30" s="36">
        <v>33746</v>
      </c>
    </row>
    <row r="31" spans="1:28" s="303" customFormat="1" ht="29.25" customHeight="1">
      <c r="A31" s="733"/>
      <c r="B31" s="763"/>
      <c r="C31" s="763"/>
      <c r="D31" s="485" t="s">
        <v>62</v>
      </c>
      <c r="E31" s="487" t="s">
        <v>89</v>
      </c>
      <c r="F31" s="472"/>
      <c r="G31" s="882">
        <v>80043</v>
      </c>
      <c r="H31" s="882"/>
      <c r="I31" s="882"/>
      <c r="J31" s="883"/>
      <c r="K31" s="881">
        <v>75822</v>
      </c>
      <c r="L31" s="882"/>
      <c r="M31" s="882"/>
      <c r="N31" s="883"/>
      <c r="O31" s="881">
        <v>77569</v>
      </c>
      <c r="P31" s="882"/>
      <c r="Q31" s="882"/>
      <c r="R31" s="884"/>
      <c r="S31" s="510"/>
      <c r="T31" s="730"/>
      <c r="U31" s="728"/>
      <c r="V31" s="419" t="s">
        <v>94</v>
      </c>
      <c r="W31" s="419"/>
      <c r="X31" s="421"/>
      <c r="Y31" s="444"/>
      <c r="Z31" s="720">
        <v>255326</v>
      </c>
      <c r="AA31" s="529">
        <v>256936</v>
      </c>
      <c r="AB31" s="36">
        <v>229146</v>
      </c>
    </row>
    <row r="32" spans="1:28" s="303" customFormat="1" ht="29.25" customHeight="1">
      <c r="A32" s="733"/>
      <c r="B32" s="426" t="s">
        <v>95</v>
      </c>
      <c r="C32" s="426"/>
      <c r="D32" s="426"/>
      <c r="E32" s="426"/>
      <c r="F32" s="472" t="s">
        <v>483</v>
      </c>
      <c r="G32" s="724">
        <v>230.4</v>
      </c>
      <c r="H32" s="724"/>
      <c r="I32" s="724"/>
      <c r="J32" s="725"/>
      <c r="K32" s="726">
        <v>228.4</v>
      </c>
      <c r="L32" s="724"/>
      <c r="M32" s="724"/>
      <c r="N32" s="725"/>
      <c r="O32" s="726">
        <v>261.7</v>
      </c>
      <c r="P32" s="724"/>
      <c r="Q32" s="724"/>
      <c r="R32" s="727"/>
      <c r="S32" s="510"/>
      <c r="T32" s="730"/>
      <c r="U32" s="433" t="s">
        <v>96</v>
      </c>
      <c r="V32" s="430"/>
      <c r="W32" s="430"/>
      <c r="X32" s="429"/>
      <c r="Y32" s="444" t="s">
        <v>486</v>
      </c>
      <c r="Z32" s="688">
        <f>Z26-Z29</f>
        <v>-9588</v>
      </c>
      <c r="AA32" s="231">
        <f>AA26-AA29</f>
        <v>-6235</v>
      </c>
      <c r="AB32" s="232">
        <f>AB26-AB29</f>
        <v>-80668</v>
      </c>
    </row>
    <row r="33" spans="1:28" s="303" customFormat="1" ht="29.25" customHeight="1">
      <c r="A33" s="733"/>
      <c r="B33" s="426" t="s">
        <v>98</v>
      </c>
      <c r="C33" s="426"/>
      <c r="D33" s="426"/>
      <c r="E33" s="426"/>
      <c r="F33" s="472" t="s">
        <v>99</v>
      </c>
      <c r="G33" s="882">
        <v>11376</v>
      </c>
      <c r="H33" s="882"/>
      <c r="I33" s="882"/>
      <c r="J33" s="883"/>
      <c r="K33" s="881">
        <v>10918</v>
      </c>
      <c r="L33" s="882"/>
      <c r="M33" s="882"/>
      <c r="N33" s="883"/>
      <c r="O33" s="881">
        <v>11197.3</v>
      </c>
      <c r="P33" s="882"/>
      <c r="Q33" s="882"/>
      <c r="R33" s="884"/>
      <c r="S33" s="510"/>
      <c r="T33" s="730"/>
      <c r="U33" s="426" t="s">
        <v>100</v>
      </c>
      <c r="V33" s="426"/>
      <c r="W33" s="426"/>
      <c r="X33" s="426"/>
      <c r="Y33" s="444" t="s">
        <v>487</v>
      </c>
      <c r="Z33" s="720">
        <v>9588</v>
      </c>
      <c r="AA33" s="529">
        <v>6235</v>
      </c>
      <c r="AB33" s="36">
        <v>80668</v>
      </c>
    </row>
    <row r="34" spans="1:28" s="303" customFormat="1" ht="29.25" customHeight="1" thickBot="1">
      <c r="A34" s="733"/>
      <c r="B34" s="478" t="s">
        <v>102</v>
      </c>
      <c r="C34" s="478"/>
      <c r="D34" s="488"/>
      <c r="E34" s="487" t="s">
        <v>87</v>
      </c>
      <c r="F34" s="472"/>
      <c r="G34" s="724">
        <v>5.6</v>
      </c>
      <c r="H34" s="724"/>
      <c r="I34" s="724"/>
      <c r="J34" s="725"/>
      <c r="K34" s="726">
        <v>6.1</v>
      </c>
      <c r="L34" s="724"/>
      <c r="M34" s="724"/>
      <c r="N34" s="725"/>
      <c r="O34" s="726">
        <v>5.9</v>
      </c>
      <c r="P34" s="724"/>
      <c r="Q34" s="724"/>
      <c r="R34" s="727"/>
      <c r="S34" s="510"/>
      <c r="T34" s="731"/>
      <c r="U34" s="438" t="s">
        <v>103</v>
      </c>
      <c r="V34" s="422"/>
      <c r="W34" s="422"/>
      <c r="X34" s="424"/>
      <c r="Y34" s="446"/>
      <c r="Z34" s="110">
        <f>Z32+Z33</f>
        <v>0</v>
      </c>
      <c r="AA34" s="111">
        <f>AA32+AA33</f>
        <v>0</v>
      </c>
      <c r="AB34" s="112">
        <f>AB32+AB33</f>
        <v>0</v>
      </c>
    </row>
    <row r="35" spans="1:28" s="303" customFormat="1" ht="29.25" customHeight="1" thickBot="1">
      <c r="A35" s="733"/>
      <c r="B35" s="473" t="s">
        <v>104</v>
      </c>
      <c r="C35" s="473"/>
      <c r="D35" s="485" t="s">
        <v>62</v>
      </c>
      <c r="E35" s="487" t="s">
        <v>89</v>
      </c>
      <c r="F35" s="472"/>
      <c r="G35" s="724">
        <v>12.9</v>
      </c>
      <c r="H35" s="724"/>
      <c r="I35" s="724"/>
      <c r="J35" s="725"/>
      <c r="K35" s="726">
        <v>13.9</v>
      </c>
      <c r="L35" s="724"/>
      <c r="M35" s="724"/>
      <c r="N35" s="725"/>
      <c r="O35" s="726">
        <v>15.4</v>
      </c>
      <c r="P35" s="724"/>
      <c r="Q35" s="724"/>
      <c r="R35" s="727"/>
      <c r="S35" s="510"/>
      <c r="T35" s="454" t="s">
        <v>105</v>
      </c>
      <c r="U35" s="455"/>
      <c r="V35" s="455"/>
      <c r="W35" s="455"/>
      <c r="X35" s="456"/>
      <c r="Y35" s="457"/>
      <c r="Z35" s="117">
        <v>924321</v>
      </c>
      <c r="AA35" s="556">
        <v>1000398</v>
      </c>
      <c r="AB35" s="112">
        <f>1086228-0-85319</f>
        <v>1000909</v>
      </c>
    </row>
    <row r="36" spans="1:28" s="303" customFormat="1" ht="29.25" customHeight="1">
      <c r="A36" s="733"/>
      <c r="B36" s="426" t="s">
        <v>106</v>
      </c>
      <c r="C36" s="426"/>
      <c r="D36" s="426"/>
      <c r="E36" s="426"/>
      <c r="F36" s="472" t="s">
        <v>99</v>
      </c>
      <c r="G36" s="946">
        <v>285</v>
      </c>
      <c r="H36" s="946"/>
      <c r="I36" s="946"/>
      <c r="J36" s="947"/>
      <c r="K36" s="948">
        <v>312</v>
      </c>
      <c r="L36" s="946"/>
      <c r="M36" s="946"/>
      <c r="N36" s="947"/>
      <c r="O36" s="948">
        <v>336.5</v>
      </c>
      <c r="P36" s="946"/>
      <c r="Q36" s="946"/>
      <c r="R36" s="949"/>
      <c r="S36" s="500"/>
      <c r="T36" s="458" t="s">
        <v>107</v>
      </c>
      <c r="U36" s="420"/>
      <c r="V36" s="420"/>
      <c r="W36" s="420"/>
      <c r="X36" s="423"/>
      <c r="Y36" s="443"/>
      <c r="Z36" s="26">
        <v>577148</v>
      </c>
      <c r="AA36" s="528">
        <v>530526</v>
      </c>
      <c r="AB36" s="28">
        <f>264704+166624</f>
        <v>431328</v>
      </c>
    </row>
    <row r="37" spans="1:28" s="303" customFormat="1" ht="29.25" customHeight="1" thickBot="1">
      <c r="A37" s="733"/>
      <c r="B37" s="426" t="s">
        <v>108</v>
      </c>
      <c r="C37" s="442"/>
      <c r="D37" s="426"/>
      <c r="E37" s="426"/>
      <c r="F37" s="472" t="s">
        <v>483</v>
      </c>
      <c r="G37" s="724">
        <v>105.1</v>
      </c>
      <c r="H37" s="724"/>
      <c r="I37" s="724"/>
      <c r="J37" s="725"/>
      <c r="K37" s="726">
        <v>101.5</v>
      </c>
      <c r="L37" s="724"/>
      <c r="M37" s="724"/>
      <c r="N37" s="725"/>
      <c r="O37" s="726">
        <v>105.6</v>
      </c>
      <c r="P37" s="724"/>
      <c r="Q37" s="724"/>
      <c r="R37" s="727"/>
      <c r="S37" s="484"/>
      <c r="T37" s="459" t="s">
        <v>469</v>
      </c>
      <c r="U37" s="460"/>
      <c r="V37" s="424" t="s">
        <v>109</v>
      </c>
      <c r="W37" s="425"/>
      <c r="X37" s="425"/>
      <c r="Y37" s="446"/>
      <c r="Z37" s="126">
        <v>361529</v>
      </c>
      <c r="AA37" s="532">
        <v>423203</v>
      </c>
      <c r="AB37" s="128">
        <f>257178+152624</f>
        <v>409802</v>
      </c>
    </row>
    <row r="38" spans="1:28" s="303" customFormat="1" ht="29.25" customHeight="1" thickBot="1">
      <c r="A38" s="733"/>
      <c r="B38" s="478" t="s">
        <v>110</v>
      </c>
      <c r="C38" s="478"/>
      <c r="D38" s="488"/>
      <c r="E38" s="487" t="s">
        <v>87</v>
      </c>
      <c r="F38" s="472"/>
      <c r="G38" s="946">
        <v>31899</v>
      </c>
      <c r="H38" s="946"/>
      <c r="I38" s="946"/>
      <c r="J38" s="947"/>
      <c r="K38" s="948">
        <v>32331</v>
      </c>
      <c r="L38" s="946"/>
      <c r="M38" s="946"/>
      <c r="N38" s="947"/>
      <c r="O38" s="948">
        <v>34311</v>
      </c>
      <c r="P38" s="946"/>
      <c r="Q38" s="946"/>
      <c r="R38" s="949"/>
      <c r="S38" s="480"/>
      <c r="T38" s="461" t="s">
        <v>111</v>
      </c>
      <c r="U38" s="462"/>
      <c r="V38" s="462"/>
      <c r="W38" s="462"/>
      <c r="X38" s="462"/>
      <c r="Y38" s="457"/>
      <c r="Z38" s="130">
        <v>2797110</v>
      </c>
      <c r="AA38" s="533">
        <v>2898295</v>
      </c>
      <c r="AB38" s="132">
        <f>2608396-167054+262892+2638633-2608396+3136</f>
        <v>2737607</v>
      </c>
    </row>
    <row r="39" spans="1:28" s="303" customFormat="1" ht="29.25" customHeight="1">
      <c r="A39" s="733"/>
      <c r="B39" s="473" t="s">
        <v>112</v>
      </c>
      <c r="C39" s="473"/>
      <c r="D39" s="485" t="s">
        <v>113</v>
      </c>
      <c r="E39" s="487" t="s">
        <v>89</v>
      </c>
      <c r="F39" s="472"/>
      <c r="G39" s="946">
        <v>8183</v>
      </c>
      <c r="H39" s="946"/>
      <c r="I39" s="946"/>
      <c r="J39" s="947"/>
      <c r="K39" s="948">
        <v>8310</v>
      </c>
      <c r="L39" s="946"/>
      <c r="M39" s="946"/>
      <c r="N39" s="947"/>
      <c r="O39" s="948">
        <v>8687</v>
      </c>
      <c r="P39" s="946"/>
      <c r="Q39" s="946"/>
      <c r="R39" s="949"/>
      <c r="S39" s="500"/>
      <c r="T39" s="729" t="s">
        <v>114</v>
      </c>
      <c r="U39" s="729" t="s">
        <v>115</v>
      </c>
      <c r="V39" s="437" t="s">
        <v>116</v>
      </c>
      <c r="W39" s="420"/>
      <c r="X39" s="423"/>
      <c r="Y39" s="443"/>
      <c r="Z39" s="26">
        <v>2893880</v>
      </c>
      <c r="AA39" s="528">
        <v>2838589</v>
      </c>
      <c r="AB39" s="28">
        <v>2696947</v>
      </c>
    </row>
    <row r="40" spans="1:28" s="303" customFormat="1" ht="29.25" customHeight="1">
      <c r="A40" s="733"/>
      <c r="B40" s="490" t="s">
        <v>488</v>
      </c>
      <c r="C40" s="491"/>
      <c r="D40" s="492" t="s">
        <v>118</v>
      </c>
      <c r="E40" s="426"/>
      <c r="F40" s="472"/>
      <c r="G40" s="946">
        <v>20229</v>
      </c>
      <c r="H40" s="946"/>
      <c r="I40" s="946"/>
      <c r="J40" s="947"/>
      <c r="K40" s="948">
        <v>20755</v>
      </c>
      <c r="L40" s="946"/>
      <c r="M40" s="946"/>
      <c r="N40" s="947"/>
      <c r="O40" s="948">
        <v>20954</v>
      </c>
      <c r="P40" s="946"/>
      <c r="Q40" s="946"/>
      <c r="R40" s="949"/>
      <c r="S40" s="510"/>
      <c r="T40" s="730"/>
      <c r="U40" s="730"/>
      <c r="V40" s="721" t="s">
        <v>469</v>
      </c>
      <c r="W40" s="419" t="s">
        <v>119</v>
      </c>
      <c r="X40" s="421"/>
      <c r="Y40" s="444"/>
      <c r="Z40" s="720">
        <v>4764739</v>
      </c>
      <c r="AA40" s="529">
        <v>4763420</v>
      </c>
      <c r="AB40" s="36">
        <v>4770795</v>
      </c>
    </row>
    <row r="41" spans="1:28" s="303" customFormat="1" ht="29.25" customHeight="1">
      <c r="A41" s="733"/>
      <c r="B41" s="499"/>
      <c r="C41" s="493"/>
      <c r="D41" s="494" t="s">
        <v>469</v>
      </c>
      <c r="E41" s="421" t="s">
        <v>120</v>
      </c>
      <c r="F41" s="472"/>
      <c r="G41" s="946">
        <v>1808</v>
      </c>
      <c r="H41" s="946"/>
      <c r="I41" s="946"/>
      <c r="J41" s="947"/>
      <c r="K41" s="948">
        <v>2003</v>
      </c>
      <c r="L41" s="946"/>
      <c r="M41" s="946"/>
      <c r="N41" s="947"/>
      <c r="O41" s="948">
        <f>214456/(29640+77569)*1000</f>
        <v>2000.3544478541912</v>
      </c>
      <c r="P41" s="946"/>
      <c r="Q41" s="946"/>
      <c r="R41" s="949"/>
      <c r="S41" s="510"/>
      <c r="T41" s="730"/>
      <c r="U41" s="730"/>
      <c r="V41" s="728"/>
      <c r="W41" s="419" t="s">
        <v>121</v>
      </c>
      <c r="X41" s="429"/>
      <c r="Y41" s="445"/>
      <c r="Z41" s="720">
        <v>2122404</v>
      </c>
      <c r="AA41" s="529">
        <v>2161206</v>
      </c>
      <c r="AB41" s="36">
        <v>2296469</v>
      </c>
    </row>
    <row r="42" spans="1:28" s="303" customFormat="1" ht="29.25" customHeight="1">
      <c r="A42" s="733"/>
      <c r="B42" s="495" t="s">
        <v>122</v>
      </c>
      <c r="C42" s="496"/>
      <c r="D42" s="421" t="s">
        <v>123</v>
      </c>
      <c r="E42" s="426"/>
      <c r="F42" s="472"/>
      <c r="G42" s="946">
        <v>23020</v>
      </c>
      <c r="H42" s="946"/>
      <c r="I42" s="946"/>
      <c r="J42" s="947"/>
      <c r="K42" s="948">
        <v>24044</v>
      </c>
      <c r="L42" s="946"/>
      <c r="M42" s="946"/>
      <c r="N42" s="947"/>
      <c r="O42" s="948">
        <f>2608396/(29640+77569)*1000</f>
        <v>24330.009607402364</v>
      </c>
      <c r="P42" s="946"/>
      <c r="Q42" s="946"/>
      <c r="R42" s="949"/>
      <c r="S42" s="510"/>
      <c r="T42" s="730"/>
      <c r="U42" s="730"/>
      <c r="V42" s="433" t="s">
        <v>124</v>
      </c>
      <c r="W42" s="419"/>
      <c r="X42" s="421"/>
      <c r="Y42" s="444"/>
      <c r="Z42" s="143">
        <v>1007639</v>
      </c>
      <c r="AA42" s="534">
        <v>1126695</v>
      </c>
      <c r="AB42" s="145">
        <v>1086228</v>
      </c>
    </row>
    <row r="43" spans="1:28" s="303" customFormat="1" ht="29.25" customHeight="1">
      <c r="A43" s="733"/>
      <c r="B43" s="495" t="s">
        <v>125</v>
      </c>
      <c r="C43" s="493"/>
      <c r="D43" s="746" t="s">
        <v>469</v>
      </c>
      <c r="E43" s="421" t="s">
        <v>126</v>
      </c>
      <c r="F43" s="472"/>
      <c r="G43" s="946">
        <v>9970</v>
      </c>
      <c r="H43" s="946"/>
      <c r="I43" s="946"/>
      <c r="J43" s="947"/>
      <c r="K43" s="948">
        <v>10328</v>
      </c>
      <c r="L43" s="946"/>
      <c r="M43" s="946"/>
      <c r="N43" s="947"/>
      <c r="O43" s="948">
        <f>1130907/(29640+77569)*1000</f>
        <v>10548.619985262432</v>
      </c>
      <c r="P43" s="946"/>
      <c r="Q43" s="946"/>
      <c r="R43" s="949"/>
      <c r="S43" s="510"/>
      <c r="T43" s="730"/>
      <c r="U43" s="730"/>
      <c r="V43" s="721" t="s">
        <v>469</v>
      </c>
      <c r="W43" s="419" t="s">
        <v>127</v>
      </c>
      <c r="X43" s="421"/>
      <c r="Y43" s="444"/>
      <c r="Z43" s="720">
        <v>640343</v>
      </c>
      <c r="AA43" s="529">
        <v>664985</v>
      </c>
      <c r="AB43" s="36">
        <v>732689</v>
      </c>
    </row>
    <row r="44" spans="1:28" s="303" customFormat="1" ht="29.25" customHeight="1">
      <c r="A44" s="733"/>
      <c r="B44" s="497"/>
      <c r="C44" s="498" t="s">
        <v>128</v>
      </c>
      <c r="D44" s="747"/>
      <c r="E44" s="421" t="s">
        <v>129</v>
      </c>
      <c r="F44" s="472"/>
      <c r="G44" s="946">
        <v>1721</v>
      </c>
      <c r="H44" s="946"/>
      <c r="I44" s="946"/>
      <c r="J44" s="947"/>
      <c r="K44" s="948">
        <v>1972</v>
      </c>
      <c r="L44" s="946"/>
      <c r="M44" s="946"/>
      <c r="N44" s="947"/>
      <c r="O44" s="948">
        <f>203136/(29640+77569)*1000</f>
        <v>1894.7662976056115</v>
      </c>
      <c r="P44" s="946"/>
      <c r="Q44" s="946"/>
      <c r="R44" s="949"/>
      <c r="S44" s="510"/>
      <c r="T44" s="730"/>
      <c r="U44" s="730"/>
      <c r="V44" s="722"/>
      <c r="W44" s="419" t="s">
        <v>130</v>
      </c>
      <c r="X44" s="421"/>
      <c r="Y44" s="444"/>
      <c r="Z44" s="148">
        <v>354813</v>
      </c>
      <c r="AA44" s="535">
        <v>449557</v>
      </c>
      <c r="AB44" s="150">
        <v>343524</v>
      </c>
    </row>
    <row r="45" spans="1:28" s="303" customFormat="1" ht="29.25" customHeight="1">
      <c r="A45" s="733"/>
      <c r="B45" s="497"/>
      <c r="C45" s="493"/>
      <c r="D45" s="499" t="s">
        <v>131</v>
      </c>
      <c r="E45" s="499"/>
      <c r="F45" s="510"/>
      <c r="G45" s="753">
        <v>-39</v>
      </c>
      <c r="H45" s="753"/>
      <c r="I45" s="753"/>
      <c r="J45" s="807"/>
      <c r="K45" s="752">
        <v>-839</v>
      </c>
      <c r="L45" s="753"/>
      <c r="M45" s="753"/>
      <c r="N45" s="807"/>
      <c r="O45" s="752">
        <f>-97259/(29640+77569)*1000</f>
        <v>-907.1906276525292</v>
      </c>
      <c r="P45" s="753"/>
      <c r="Q45" s="753"/>
      <c r="R45" s="754"/>
      <c r="S45" s="510"/>
      <c r="T45" s="730"/>
      <c r="U45" s="730"/>
      <c r="V45" s="728"/>
      <c r="W45" s="419" t="s">
        <v>132</v>
      </c>
      <c r="X45" s="421"/>
      <c r="Y45" s="444"/>
      <c r="Z45" s="720">
        <v>12483</v>
      </c>
      <c r="AA45" s="529">
        <v>12153</v>
      </c>
      <c r="AB45" s="36">
        <v>10015</v>
      </c>
    </row>
    <row r="46" spans="1:28" s="303" customFormat="1" ht="29.25" customHeight="1" thickBot="1">
      <c r="A46" s="733"/>
      <c r="B46" s="501" t="s">
        <v>133</v>
      </c>
      <c r="C46" s="478"/>
      <c r="D46" s="478"/>
      <c r="E46" s="426"/>
      <c r="F46" s="472" t="s">
        <v>134</v>
      </c>
      <c r="G46" s="946">
        <v>5</v>
      </c>
      <c r="H46" s="946"/>
      <c r="I46" s="946"/>
      <c r="J46" s="947"/>
      <c r="K46" s="948">
        <v>5</v>
      </c>
      <c r="L46" s="946"/>
      <c r="M46" s="946"/>
      <c r="N46" s="947"/>
      <c r="O46" s="948">
        <f>145/29640*1000</f>
        <v>4.892037786774629</v>
      </c>
      <c r="P46" s="946"/>
      <c r="Q46" s="946"/>
      <c r="R46" s="949"/>
      <c r="S46" s="510"/>
      <c r="T46" s="730"/>
      <c r="U46" s="730"/>
      <c r="V46" s="463" t="s">
        <v>135</v>
      </c>
      <c r="W46" s="464"/>
      <c r="X46" s="465"/>
      <c r="Y46" s="466"/>
      <c r="Z46" s="143">
        <v>23735</v>
      </c>
      <c r="AA46" s="534">
        <v>21077</v>
      </c>
      <c r="AB46" s="145">
        <v>12297</v>
      </c>
    </row>
    <row r="47" spans="1:28" s="303" customFormat="1" ht="29.25" customHeight="1" thickBot="1">
      <c r="A47" s="733"/>
      <c r="B47" s="478" t="s">
        <v>136</v>
      </c>
      <c r="C47" s="478"/>
      <c r="D47" s="488"/>
      <c r="E47" s="421" t="s">
        <v>137</v>
      </c>
      <c r="F47" s="472"/>
      <c r="G47" s="946">
        <v>36014</v>
      </c>
      <c r="H47" s="946"/>
      <c r="I47" s="946"/>
      <c r="J47" s="947"/>
      <c r="K47" s="948">
        <v>34542</v>
      </c>
      <c r="L47" s="946"/>
      <c r="M47" s="946"/>
      <c r="N47" s="947"/>
      <c r="O47" s="948">
        <f>1818639/(52925-0)*1000</f>
        <v>34362.569674067076</v>
      </c>
      <c r="P47" s="946"/>
      <c r="Q47" s="946"/>
      <c r="R47" s="949"/>
      <c r="S47" s="510"/>
      <c r="T47" s="730"/>
      <c r="U47" s="731"/>
      <c r="V47" s="454" t="s">
        <v>138</v>
      </c>
      <c r="W47" s="455"/>
      <c r="X47" s="456"/>
      <c r="Y47" s="457"/>
      <c r="Z47" s="130">
        <f>Z39+Z42+Z46</f>
        <v>3925254</v>
      </c>
      <c r="AA47" s="533">
        <f>AA39+AA42+AA46</f>
        <v>3986361</v>
      </c>
      <c r="AB47" s="132">
        <f>AB39+AB42+AB46</f>
        <v>3795472</v>
      </c>
    </row>
    <row r="48" spans="1:28" s="303" customFormat="1" ht="29.25" customHeight="1" thickBot="1">
      <c r="A48" s="734"/>
      <c r="B48" s="481" t="s">
        <v>139</v>
      </c>
      <c r="C48" s="482"/>
      <c r="D48" s="439"/>
      <c r="E48" s="465" t="s">
        <v>140</v>
      </c>
      <c r="F48" s="560"/>
      <c r="G48" s="950">
        <v>40431</v>
      </c>
      <c r="H48" s="950"/>
      <c r="I48" s="950"/>
      <c r="J48" s="951"/>
      <c r="K48" s="952">
        <v>39803</v>
      </c>
      <c r="L48" s="950"/>
      <c r="M48" s="950"/>
      <c r="N48" s="951"/>
      <c r="O48" s="952">
        <f>2102876/(52925-0)*1000</f>
        <v>39733.131790269246</v>
      </c>
      <c r="P48" s="950"/>
      <c r="Q48" s="950"/>
      <c r="R48" s="953"/>
      <c r="S48" s="510"/>
      <c r="T48" s="730"/>
      <c r="U48" s="729" t="s">
        <v>141</v>
      </c>
      <c r="V48" s="437" t="s">
        <v>142</v>
      </c>
      <c r="W48" s="420"/>
      <c r="X48" s="423"/>
      <c r="Y48" s="443"/>
      <c r="Z48" s="26"/>
      <c r="AA48" s="528"/>
      <c r="AB48" s="28">
        <v>0</v>
      </c>
    </row>
    <row r="49" spans="1:28" s="303" customFormat="1" ht="29.25" customHeight="1">
      <c r="A49" s="732" t="s">
        <v>143</v>
      </c>
      <c r="B49" s="502" t="s">
        <v>55</v>
      </c>
      <c r="C49" s="473"/>
      <c r="D49" s="473"/>
      <c r="E49" s="427"/>
      <c r="F49" s="523"/>
      <c r="G49" s="735">
        <v>43.3</v>
      </c>
      <c r="H49" s="735"/>
      <c r="I49" s="735"/>
      <c r="J49" s="736"/>
      <c r="K49" s="737">
        <v>43</v>
      </c>
      <c r="L49" s="735"/>
      <c r="M49" s="735"/>
      <c r="N49" s="736"/>
      <c r="O49" s="737">
        <f>1130907/2608209*100</f>
        <v>43.359523719149806</v>
      </c>
      <c r="P49" s="735"/>
      <c r="Q49" s="735"/>
      <c r="R49" s="738"/>
      <c r="S49" s="510"/>
      <c r="T49" s="730"/>
      <c r="U49" s="730"/>
      <c r="V49" s="433" t="s">
        <v>144</v>
      </c>
      <c r="W49" s="419"/>
      <c r="X49" s="421"/>
      <c r="Y49" s="444"/>
      <c r="Z49" s="720">
        <v>83318</v>
      </c>
      <c r="AA49" s="529">
        <v>126297</v>
      </c>
      <c r="AB49" s="36">
        <v>85319</v>
      </c>
    </row>
    <row r="50" spans="1:28" s="303" customFormat="1" ht="29.25" customHeight="1">
      <c r="A50" s="733"/>
      <c r="B50" s="479" t="s">
        <v>145</v>
      </c>
      <c r="C50" s="426"/>
      <c r="D50" s="426"/>
      <c r="E50" s="426"/>
      <c r="F50" s="472"/>
      <c r="G50" s="724">
        <v>0.9</v>
      </c>
      <c r="H50" s="724"/>
      <c r="I50" s="724"/>
      <c r="J50" s="725"/>
      <c r="K50" s="726">
        <v>0.8</v>
      </c>
      <c r="L50" s="724"/>
      <c r="M50" s="724"/>
      <c r="N50" s="725"/>
      <c r="O50" s="726">
        <f>19232/2608209*100</f>
        <v>0.7373642219622737</v>
      </c>
      <c r="P50" s="724"/>
      <c r="Q50" s="724"/>
      <c r="R50" s="727"/>
      <c r="S50" s="510"/>
      <c r="T50" s="730"/>
      <c r="U50" s="730"/>
      <c r="V50" s="721" t="s">
        <v>469</v>
      </c>
      <c r="W50" s="419" t="s">
        <v>146</v>
      </c>
      <c r="X50" s="421"/>
      <c r="Y50" s="444"/>
      <c r="Z50" s="720"/>
      <c r="AA50" s="529"/>
      <c r="AB50" s="36">
        <v>0</v>
      </c>
    </row>
    <row r="51" spans="1:28" s="303" customFormat="1" ht="29.25" customHeight="1" thickBot="1">
      <c r="A51" s="733"/>
      <c r="B51" s="503" t="s">
        <v>63</v>
      </c>
      <c r="C51" s="499"/>
      <c r="D51" s="499"/>
      <c r="E51" s="499"/>
      <c r="F51" s="510"/>
      <c r="G51" s="724">
        <v>6</v>
      </c>
      <c r="H51" s="724"/>
      <c r="I51" s="724"/>
      <c r="J51" s="725"/>
      <c r="K51" s="726">
        <v>6</v>
      </c>
      <c r="L51" s="724"/>
      <c r="M51" s="724"/>
      <c r="N51" s="725"/>
      <c r="O51" s="726">
        <f>167054/2608209*100</f>
        <v>6.4049315066392305</v>
      </c>
      <c r="P51" s="724"/>
      <c r="Q51" s="724"/>
      <c r="R51" s="727"/>
      <c r="S51" s="510"/>
      <c r="T51" s="730"/>
      <c r="U51" s="730"/>
      <c r="V51" s="723"/>
      <c r="W51" s="422" t="s">
        <v>147</v>
      </c>
      <c r="X51" s="424"/>
      <c r="Y51" s="446"/>
      <c r="Z51" s="126">
        <v>75289</v>
      </c>
      <c r="AA51" s="532">
        <v>117875</v>
      </c>
      <c r="AB51" s="128">
        <v>76873</v>
      </c>
    </row>
    <row r="52" spans="1:28" s="303" customFormat="1" ht="29.25" customHeight="1" thickBot="1">
      <c r="A52" s="733"/>
      <c r="B52" s="479" t="s">
        <v>148</v>
      </c>
      <c r="C52" s="426"/>
      <c r="D52" s="426"/>
      <c r="E52" s="426"/>
      <c r="F52" s="472"/>
      <c r="G52" s="724">
        <v>11.8</v>
      </c>
      <c r="H52" s="724"/>
      <c r="I52" s="724"/>
      <c r="J52" s="725"/>
      <c r="K52" s="726">
        <v>11.8</v>
      </c>
      <c r="L52" s="724"/>
      <c r="M52" s="724"/>
      <c r="N52" s="725"/>
      <c r="O52" s="726">
        <f>298373/2608209*100</f>
        <v>11.439765754968256</v>
      </c>
      <c r="P52" s="724"/>
      <c r="Q52" s="724"/>
      <c r="R52" s="727"/>
      <c r="S52" s="510"/>
      <c r="T52" s="730"/>
      <c r="U52" s="731"/>
      <c r="V52" s="439" t="s">
        <v>149</v>
      </c>
      <c r="W52" s="434"/>
      <c r="X52" s="435"/>
      <c r="Y52" s="563"/>
      <c r="Z52" s="163">
        <f>Z48+Z49</f>
        <v>83318</v>
      </c>
      <c r="AA52" s="531">
        <f>AA48+AA49</f>
        <v>126297</v>
      </c>
      <c r="AB52" s="165">
        <f>AB48+AB49</f>
        <v>85319</v>
      </c>
    </row>
    <row r="53" spans="1:28" s="303" customFormat="1" ht="29.25" customHeight="1" thickBot="1">
      <c r="A53" s="734"/>
      <c r="B53" s="481" t="s">
        <v>150</v>
      </c>
      <c r="C53" s="482"/>
      <c r="D53" s="482"/>
      <c r="E53" s="482"/>
      <c r="F53" s="559"/>
      <c r="G53" s="739">
        <v>38</v>
      </c>
      <c r="H53" s="739"/>
      <c r="I53" s="739"/>
      <c r="J53" s="740"/>
      <c r="K53" s="741">
        <v>38.4</v>
      </c>
      <c r="L53" s="739"/>
      <c r="M53" s="739"/>
      <c r="N53" s="740"/>
      <c r="O53" s="741">
        <f>(2608209-1130907-19232-167054-298373)/2608209*100</f>
        <v>38.058414797280435</v>
      </c>
      <c r="P53" s="739"/>
      <c r="Q53" s="739"/>
      <c r="R53" s="742"/>
      <c r="S53" s="510"/>
      <c r="T53" s="730"/>
      <c r="U53" s="729" t="s">
        <v>151</v>
      </c>
      <c r="V53" s="437" t="s">
        <v>152</v>
      </c>
      <c r="W53" s="420"/>
      <c r="X53" s="423"/>
      <c r="Y53" s="443"/>
      <c r="Z53" s="26">
        <v>4152601</v>
      </c>
      <c r="AA53" s="528">
        <v>4225643</v>
      </c>
      <c r="AB53" s="28">
        <v>4166720</v>
      </c>
    </row>
    <row r="54" spans="1:28" s="303" customFormat="1" ht="29.25" customHeight="1">
      <c r="A54" s="732" t="s">
        <v>153</v>
      </c>
      <c r="B54" s="471" t="s">
        <v>154</v>
      </c>
      <c r="C54" s="427"/>
      <c r="D54" s="427"/>
      <c r="E54" s="427"/>
      <c r="F54" s="523"/>
      <c r="G54" s="735">
        <v>57.7</v>
      </c>
      <c r="H54" s="735"/>
      <c r="I54" s="735"/>
      <c r="J54" s="736"/>
      <c r="K54" s="737">
        <v>62.1</v>
      </c>
      <c r="L54" s="735"/>
      <c r="M54" s="735"/>
      <c r="N54" s="736"/>
      <c r="O54" s="737">
        <f>(3006278-456567)/3795472*100</f>
        <v>67.17770543426484</v>
      </c>
      <c r="P54" s="735"/>
      <c r="Q54" s="735"/>
      <c r="R54" s="738"/>
      <c r="S54" s="510"/>
      <c r="T54" s="730"/>
      <c r="U54" s="730"/>
      <c r="V54" s="721" t="s">
        <v>32</v>
      </c>
      <c r="W54" s="419" t="s">
        <v>155</v>
      </c>
      <c r="X54" s="421"/>
      <c r="Y54" s="444"/>
      <c r="Z54" s="720">
        <v>2576277</v>
      </c>
      <c r="AA54" s="529">
        <v>2839655</v>
      </c>
      <c r="AB54" s="36">
        <v>3006278</v>
      </c>
    </row>
    <row r="55" spans="1:28" s="303" customFormat="1" ht="29.25" customHeight="1">
      <c r="A55" s="733"/>
      <c r="B55" s="479" t="s">
        <v>156</v>
      </c>
      <c r="C55" s="426"/>
      <c r="D55" s="426"/>
      <c r="E55" s="426"/>
      <c r="F55" s="561"/>
      <c r="G55" s="724">
        <v>1209.4</v>
      </c>
      <c r="H55" s="724"/>
      <c r="I55" s="724"/>
      <c r="J55" s="725"/>
      <c r="K55" s="726">
        <v>892.1</v>
      </c>
      <c r="L55" s="724"/>
      <c r="M55" s="724"/>
      <c r="N55" s="725"/>
      <c r="O55" s="726">
        <f>1086228/85319*100</f>
        <v>1273.1372847783027</v>
      </c>
      <c r="P55" s="724"/>
      <c r="Q55" s="724"/>
      <c r="R55" s="727"/>
      <c r="S55" s="510"/>
      <c r="T55" s="730"/>
      <c r="U55" s="730"/>
      <c r="V55" s="722"/>
      <c r="W55" s="419" t="s">
        <v>85</v>
      </c>
      <c r="X55" s="421"/>
      <c r="Y55" s="444"/>
      <c r="Z55" s="720">
        <v>1576324</v>
      </c>
      <c r="AA55" s="529">
        <v>1385988</v>
      </c>
      <c r="AB55" s="36">
        <v>1160442</v>
      </c>
    </row>
    <row r="56" spans="1:28" s="303" customFormat="1" ht="29.25" customHeight="1">
      <c r="A56" s="733"/>
      <c r="B56" s="479" t="s">
        <v>157</v>
      </c>
      <c r="C56" s="426"/>
      <c r="D56" s="426"/>
      <c r="E56" s="426"/>
      <c r="F56" s="561"/>
      <c r="G56" s="724">
        <v>99.8</v>
      </c>
      <c r="H56" s="724"/>
      <c r="I56" s="724"/>
      <c r="J56" s="725"/>
      <c r="K56" s="726">
        <v>96.5</v>
      </c>
      <c r="L56" s="724"/>
      <c r="M56" s="724"/>
      <c r="N56" s="725"/>
      <c r="O56" s="726">
        <f>(1818639+691447)/(2102876+505333)*100</f>
        <v>96.23791651665951</v>
      </c>
      <c r="P56" s="724"/>
      <c r="Q56" s="724"/>
      <c r="R56" s="727"/>
      <c r="S56" s="510"/>
      <c r="T56" s="730"/>
      <c r="U56" s="730"/>
      <c r="V56" s="728"/>
      <c r="W56" s="419" t="s">
        <v>158</v>
      </c>
      <c r="X56" s="421"/>
      <c r="Y56" s="444"/>
      <c r="Z56" s="720"/>
      <c r="AA56" s="529"/>
      <c r="AB56" s="36">
        <v>0</v>
      </c>
    </row>
    <row r="57" spans="1:28" s="303" customFormat="1" ht="29.25" customHeight="1">
      <c r="A57" s="733"/>
      <c r="B57" s="479" t="s">
        <v>159</v>
      </c>
      <c r="C57" s="426"/>
      <c r="D57" s="426"/>
      <c r="E57" s="426"/>
      <c r="F57" s="561"/>
      <c r="G57" s="724">
        <v>89.1</v>
      </c>
      <c r="H57" s="724"/>
      <c r="I57" s="724"/>
      <c r="J57" s="725"/>
      <c r="K57" s="726">
        <v>86.8</v>
      </c>
      <c r="L57" s="724"/>
      <c r="M57" s="724"/>
      <c r="N57" s="725"/>
      <c r="O57" s="726">
        <f>1818639/2102876*100</f>
        <v>86.48341604545394</v>
      </c>
      <c r="P57" s="724"/>
      <c r="Q57" s="724"/>
      <c r="R57" s="727"/>
      <c r="S57" s="510"/>
      <c r="T57" s="730"/>
      <c r="U57" s="730"/>
      <c r="V57" s="433" t="s">
        <v>160</v>
      </c>
      <c r="W57" s="419"/>
      <c r="X57" s="421"/>
      <c r="Y57" s="444"/>
      <c r="Z57" s="688">
        <v>-310665</v>
      </c>
      <c r="AA57" s="231">
        <v>-365579</v>
      </c>
      <c r="AB57" s="232">
        <v>-456567</v>
      </c>
    </row>
    <row r="58" spans="1:28" s="303" customFormat="1" ht="29.25" customHeight="1">
      <c r="A58" s="733"/>
      <c r="B58" s="479" t="s">
        <v>161</v>
      </c>
      <c r="C58" s="426"/>
      <c r="D58" s="426"/>
      <c r="E58" s="426"/>
      <c r="F58" s="561"/>
      <c r="G58" s="724">
        <v>53.8</v>
      </c>
      <c r="H58" s="724"/>
      <c r="I58" s="724"/>
      <c r="J58" s="725"/>
      <c r="K58" s="726">
        <v>60.9</v>
      </c>
      <c r="L58" s="724"/>
      <c r="M58" s="724"/>
      <c r="N58" s="725"/>
      <c r="O58" s="726">
        <f>1213754/1818639*100</f>
        <v>66.73968830537561</v>
      </c>
      <c r="P58" s="724"/>
      <c r="Q58" s="724"/>
      <c r="R58" s="727"/>
      <c r="S58" s="510"/>
      <c r="T58" s="730"/>
      <c r="U58" s="730"/>
      <c r="V58" s="721" t="s">
        <v>32</v>
      </c>
      <c r="W58" s="419" t="s">
        <v>162</v>
      </c>
      <c r="X58" s="421"/>
      <c r="Y58" s="444"/>
      <c r="Z58" s="720">
        <v>702889</v>
      </c>
      <c r="AA58" s="529">
        <v>739416</v>
      </c>
      <c r="AB58" s="36">
        <v>745687</v>
      </c>
    </row>
    <row r="59" spans="1:28" s="303" customFormat="1" ht="29.25" customHeight="1">
      <c r="A59" s="733"/>
      <c r="B59" s="479" t="s">
        <v>163</v>
      </c>
      <c r="C59" s="426"/>
      <c r="D59" s="426"/>
      <c r="E59" s="426"/>
      <c r="F59" s="561"/>
      <c r="G59" s="724">
        <v>0</v>
      </c>
      <c r="H59" s="724"/>
      <c r="I59" s="724"/>
      <c r="J59" s="725"/>
      <c r="K59" s="726"/>
      <c r="L59" s="724"/>
      <c r="M59" s="724"/>
      <c r="N59" s="725"/>
      <c r="O59" s="726">
        <f>0/1818639*100</f>
        <v>0</v>
      </c>
      <c r="P59" s="724"/>
      <c r="Q59" s="724"/>
      <c r="R59" s="727"/>
      <c r="S59" s="510"/>
      <c r="T59" s="730"/>
      <c r="U59" s="730"/>
      <c r="V59" s="722"/>
      <c r="W59" s="419" t="s">
        <v>164</v>
      </c>
      <c r="X59" s="421"/>
      <c r="Y59" s="444"/>
      <c r="Z59" s="720">
        <v>11500</v>
      </c>
      <c r="AA59" s="529">
        <v>11500</v>
      </c>
      <c r="AB59" s="36">
        <f>2500+0+9000+0</f>
        <v>11500</v>
      </c>
    </row>
    <row r="60" spans="1:28" s="303" customFormat="1" ht="29.25" customHeight="1" thickBot="1">
      <c r="A60" s="733"/>
      <c r="B60" s="743" t="s">
        <v>165</v>
      </c>
      <c r="C60" s="421" t="s">
        <v>166</v>
      </c>
      <c r="D60" s="426"/>
      <c r="E60" s="426"/>
      <c r="F60" s="561"/>
      <c r="G60" s="724">
        <v>6.5</v>
      </c>
      <c r="H60" s="724"/>
      <c r="I60" s="724"/>
      <c r="J60" s="725"/>
      <c r="K60" s="726">
        <v>14</v>
      </c>
      <c r="L60" s="724"/>
      <c r="M60" s="724"/>
      <c r="N60" s="725"/>
      <c r="O60" s="726">
        <f>229146/1818639*100</f>
        <v>12.599861764759252</v>
      </c>
      <c r="P60" s="724"/>
      <c r="Q60" s="724"/>
      <c r="R60" s="727"/>
      <c r="S60" s="510"/>
      <c r="T60" s="730"/>
      <c r="U60" s="730"/>
      <c r="V60" s="723"/>
      <c r="W60" s="424" t="s">
        <v>167</v>
      </c>
      <c r="X60" s="436"/>
      <c r="Y60" s="447"/>
      <c r="Z60" s="692">
        <v>-1025054</v>
      </c>
      <c r="AA60" s="233">
        <v>-1116495</v>
      </c>
      <c r="AB60" s="234">
        <v>-1213754</v>
      </c>
    </row>
    <row r="61" spans="1:28" s="303" customFormat="1" ht="29.25" customHeight="1" thickBot="1">
      <c r="A61" s="733"/>
      <c r="B61" s="744"/>
      <c r="C61" s="421" t="s">
        <v>168</v>
      </c>
      <c r="D61" s="426"/>
      <c r="E61" s="426"/>
      <c r="F61" s="561"/>
      <c r="G61" s="724">
        <v>1.2</v>
      </c>
      <c r="H61" s="724"/>
      <c r="I61" s="724"/>
      <c r="J61" s="725"/>
      <c r="K61" s="726">
        <v>1.2</v>
      </c>
      <c r="L61" s="724"/>
      <c r="M61" s="724"/>
      <c r="N61" s="725"/>
      <c r="O61" s="726">
        <f>19232/1818639*100</f>
        <v>1.0574940931102874</v>
      </c>
      <c r="P61" s="724"/>
      <c r="Q61" s="724"/>
      <c r="R61" s="727"/>
      <c r="S61" s="510"/>
      <c r="T61" s="731"/>
      <c r="U61" s="731"/>
      <c r="V61" s="439" t="s">
        <v>169</v>
      </c>
      <c r="W61" s="434"/>
      <c r="X61" s="435"/>
      <c r="Y61" s="563"/>
      <c r="Z61" s="163">
        <f>Z53+Z57</f>
        <v>3841936</v>
      </c>
      <c r="AA61" s="531">
        <f>AA53+AA57</f>
        <v>3860064</v>
      </c>
      <c r="AB61" s="165">
        <f>AB53+AB57</f>
        <v>3710153</v>
      </c>
    </row>
    <row r="62" spans="1:28" s="303" customFormat="1" ht="29.25" customHeight="1">
      <c r="A62" s="733"/>
      <c r="B62" s="744"/>
      <c r="C62" s="421" t="s">
        <v>170</v>
      </c>
      <c r="D62" s="426"/>
      <c r="E62" s="426"/>
      <c r="F62" s="561"/>
      <c r="G62" s="724">
        <v>7.8</v>
      </c>
      <c r="H62" s="724"/>
      <c r="I62" s="724"/>
      <c r="J62" s="725"/>
      <c r="K62" s="726">
        <v>15.2</v>
      </c>
      <c r="L62" s="724"/>
      <c r="M62" s="724"/>
      <c r="N62" s="725"/>
      <c r="O62" s="726">
        <f>(229146+19232)/1818639*100</f>
        <v>13.657355857869538</v>
      </c>
      <c r="P62" s="724"/>
      <c r="Q62" s="724"/>
      <c r="R62" s="727"/>
      <c r="S62" s="500"/>
      <c r="T62" s="564"/>
      <c r="U62" s="499"/>
      <c r="V62" s="499"/>
      <c r="W62" s="499"/>
      <c r="X62" s="499"/>
      <c r="Y62" s="499"/>
      <c r="Z62" s="499"/>
      <c r="AA62" s="499"/>
      <c r="AB62" s="499"/>
    </row>
    <row r="63" spans="1:28" s="303" customFormat="1" ht="29.25" customHeight="1">
      <c r="A63" s="733"/>
      <c r="B63" s="744"/>
      <c r="C63" s="421" t="s">
        <v>55</v>
      </c>
      <c r="D63" s="426"/>
      <c r="E63" s="426"/>
      <c r="F63" s="561"/>
      <c r="G63" s="724">
        <v>60</v>
      </c>
      <c r="H63" s="724"/>
      <c r="I63" s="724"/>
      <c r="J63" s="725"/>
      <c r="K63" s="726">
        <v>61.4</v>
      </c>
      <c r="L63" s="724"/>
      <c r="M63" s="724"/>
      <c r="N63" s="725"/>
      <c r="O63" s="726">
        <f>1130907/1818639*100</f>
        <v>62.18424877064662</v>
      </c>
      <c r="P63" s="724"/>
      <c r="Q63" s="724"/>
      <c r="R63" s="727"/>
      <c r="S63" s="500"/>
      <c r="T63" s="432"/>
      <c r="U63" s="432"/>
      <c r="V63" s="432"/>
      <c r="W63" s="432"/>
      <c r="X63" s="432"/>
      <c r="Y63" s="432"/>
      <c r="Z63" s="432"/>
      <c r="AA63" s="432"/>
      <c r="AB63" s="432"/>
    </row>
    <row r="64" spans="1:19" ht="29.25" customHeight="1" thickBot="1">
      <c r="A64" s="734"/>
      <c r="B64" s="745"/>
      <c r="C64" s="424" t="s">
        <v>171</v>
      </c>
      <c r="D64" s="425"/>
      <c r="E64" s="504"/>
      <c r="F64" s="562"/>
      <c r="G64" s="739">
        <v>16.4</v>
      </c>
      <c r="H64" s="739"/>
      <c r="I64" s="739"/>
      <c r="J64" s="740"/>
      <c r="K64" s="741">
        <v>16.9</v>
      </c>
      <c r="L64" s="739"/>
      <c r="M64" s="739"/>
      <c r="N64" s="740"/>
      <c r="O64" s="741">
        <f>298373/1818639*100</f>
        <v>16.40638961333173</v>
      </c>
      <c r="P64" s="739"/>
      <c r="Q64" s="739"/>
      <c r="R64" s="742"/>
      <c r="S64" s="500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454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/>
      <c r="H6" s="793"/>
      <c r="I6" s="793"/>
      <c r="J6" s="793"/>
      <c r="K6" s="793"/>
      <c r="L6" s="795" t="s">
        <v>10</v>
      </c>
      <c r="M6" s="795"/>
      <c r="N6" s="795"/>
      <c r="O6" s="173"/>
      <c r="P6" s="18" t="s">
        <v>172</v>
      </c>
      <c r="Q6" s="19"/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6">
        <v>41012</v>
      </c>
      <c r="AA6" s="27">
        <v>79684</v>
      </c>
      <c r="AB6" s="28">
        <v>74686</v>
      </c>
    </row>
    <row r="7" spans="1:28" s="7" customFormat="1" ht="29.25" customHeight="1" thickBot="1">
      <c r="A7" s="8" t="s">
        <v>324</v>
      </c>
      <c r="B7" s="9"/>
      <c r="C7" s="9"/>
      <c r="D7" s="9"/>
      <c r="E7" s="9"/>
      <c r="F7" s="29"/>
      <c r="G7" s="796" t="s">
        <v>325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34">
        <v>41012</v>
      </c>
      <c r="AA7" s="35">
        <v>79684</v>
      </c>
      <c r="AB7" s="36">
        <v>74686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34"/>
      <c r="AA8" s="35"/>
      <c r="AB8" s="36"/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34"/>
      <c r="AA9" s="35"/>
      <c r="AB9" s="36"/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0</v>
      </c>
      <c r="H10" s="49" t="s">
        <v>181</v>
      </c>
      <c r="I10" s="50">
        <v>0</v>
      </c>
      <c r="J10" s="51" t="s">
        <v>173</v>
      </c>
      <c r="K10" s="52">
        <v>0</v>
      </c>
      <c r="L10" s="53" t="s">
        <v>181</v>
      </c>
      <c r="M10" s="48">
        <v>0</v>
      </c>
      <c r="N10" s="51" t="s">
        <v>173</v>
      </c>
      <c r="O10" s="52">
        <v>0</v>
      </c>
      <c r="P10" s="53" t="s">
        <v>181</v>
      </c>
      <c r="Q10" s="48">
        <v>0</v>
      </c>
      <c r="R10" s="25" t="s">
        <v>173</v>
      </c>
      <c r="S10" s="54"/>
      <c r="T10" s="730"/>
      <c r="U10" s="773"/>
      <c r="V10" s="764"/>
      <c r="W10" s="772"/>
      <c r="X10" s="42" t="s">
        <v>31</v>
      </c>
      <c r="Y10" s="43"/>
      <c r="Z10" s="34"/>
      <c r="AA10" s="35"/>
      <c r="AB10" s="36"/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/>
      <c r="H11" s="59" t="s">
        <v>181</v>
      </c>
      <c r="I11" s="60"/>
      <c r="J11" s="61" t="s">
        <v>173</v>
      </c>
      <c r="K11" s="62"/>
      <c r="L11" s="63" t="s">
        <v>181</v>
      </c>
      <c r="M11" s="58"/>
      <c r="N11" s="61" t="s">
        <v>173</v>
      </c>
      <c r="O11" s="62"/>
      <c r="P11" s="63" t="s">
        <v>181</v>
      </c>
      <c r="Q11" s="58"/>
      <c r="R11" s="33" t="s">
        <v>173</v>
      </c>
      <c r="S11" s="54"/>
      <c r="T11" s="730"/>
      <c r="U11" s="773"/>
      <c r="V11" s="764"/>
      <c r="W11" s="772"/>
      <c r="X11" s="42" t="s">
        <v>34</v>
      </c>
      <c r="Y11" s="43"/>
      <c r="Z11" s="34"/>
      <c r="AA11" s="35"/>
      <c r="AB11" s="36"/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34">
        <v>41012</v>
      </c>
      <c r="AA12" s="35">
        <v>79684</v>
      </c>
      <c r="AB12" s="36">
        <v>74686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34">
        <v>40097</v>
      </c>
      <c r="AA13" s="35">
        <v>36644</v>
      </c>
      <c r="AB13" s="36">
        <v>32908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34"/>
      <c r="AA14" s="35"/>
      <c r="AB14" s="36"/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188</v>
      </c>
      <c r="N15" s="61" t="s">
        <v>173</v>
      </c>
      <c r="O15" s="62"/>
      <c r="P15" s="63" t="s">
        <v>181</v>
      </c>
      <c r="Q15" s="58" t="s">
        <v>188</v>
      </c>
      <c r="R15" s="33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34">
        <v>45888</v>
      </c>
      <c r="AA15" s="35">
        <v>79599</v>
      </c>
      <c r="AB15" s="36">
        <v>74624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/>
      <c r="H16" s="775"/>
      <c r="I16" s="775"/>
      <c r="J16" s="776"/>
      <c r="K16" s="777"/>
      <c r="L16" s="775"/>
      <c r="M16" s="775"/>
      <c r="N16" s="776"/>
      <c r="O16" s="777"/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34">
        <v>45888</v>
      </c>
      <c r="AA16" s="35">
        <v>79599</v>
      </c>
      <c r="AB16" s="36">
        <v>74624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/>
      <c r="H17" s="779"/>
      <c r="I17" s="779"/>
      <c r="J17" s="780"/>
      <c r="K17" s="781"/>
      <c r="L17" s="779"/>
      <c r="M17" s="779"/>
      <c r="N17" s="780"/>
      <c r="O17" s="781"/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34">
        <v>727</v>
      </c>
      <c r="AA17" s="35"/>
      <c r="AB17" s="36"/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5"/>
      <c r="H18" s="765"/>
      <c r="I18" s="765"/>
      <c r="J18" s="766"/>
      <c r="K18" s="767"/>
      <c r="L18" s="765"/>
      <c r="M18" s="765"/>
      <c r="N18" s="766"/>
      <c r="O18" s="767"/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34"/>
      <c r="AA18" s="35"/>
      <c r="AB18" s="36"/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181</v>
      </c>
      <c r="I19" s="78" t="s">
        <v>188</v>
      </c>
      <c r="J19" s="79" t="s">
        <v>189</v>
      </c>
      <c r="K19" s="80"/>
      <c r="L19" s="77" t="s">
        <v>181</v>
      </c>
      <c r="M19" s="78" t="s">
        <v>188</v>
      </c>
      <c r="N19" s="79" t="s">
        <v>189</v>
      </c>
      <c r="O19" s="80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34"/>
      <c r="AA19" s="35"/>
      <c r="AB19" s="36"/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/>
      <c r="H20" s="85" t="s">
        <v>181</v>
      </c>
      <c r="I20" s="86"/>
      <c r="J20" s="87" t="s">
        <v>173</v>
      </c>
      <c r="K20" s="62"/>
      <c r="L20" s="85" t="s">
        <v>181</v>
      </c>
      <c r="M20" s="86"/>
      <c r="N20" s="87" t="s">
        <v>173</v>
      </c>
      <c r="O20" s="62"/>
      <c r="P20" s="85" t="s">
        <v>181</v>
      </c>
      <c r="Q20" s="86"/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34"/>
      <c r="AA20" s="35"/>
      <c r="AB20" s="36"/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0"/>
      <c r="H21" s="85" t="s">
        <v>181</v>
      </c>
      <c r="I21" s="89"/>
      <c r="J21" s="87" t="s">
        <v>173</v>
      </c>
      <c r="K21" s="62"/>
      <c r="L21" s="85" t="s">
        <v>181</v>
      </c>
      <c r="M21" s="89"/>
      <c r="N21" s="87" t="s">
        <v>173</v>
      </c>
      <c r="O21" s="62"/>
      <c r="P21" s="85" t="s">
        <v>181</v>
      </c>
      <c r="Q21" s="89"/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34">
        <v>45161</v>
      </c>
      <c r="AA21" s="35">
        <v>79599</v>
      </c>
      <c r="AB21" s="36">
        <v>74624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/>
      <c r="H22" s="85" t="s">
        <v>181</v>
      </c>
      <c r="I22" s="89"/>
      <c r="J22" s="87" t="s">
        <v>173</v>
      </c>
      <c r="K22" s="62"/>
      <c r="L22" s="85" t="s">
        <v>181</v>
      </c>
      <c r="M22" s="89"/>
      <c r="N22" s="87" t="s">
        <v>173</v>
      </c>
      <c r="O22" s="62"/>
      <c r="P22" s="85" t="s">
        <v>181</v>
      </c>
      <c r="Q22" s="89"/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34">
        <v>40508</v>
      </c>
      <c r="AA22" s="35">
        <v>36644</v>
      </c>
      <c r="AB22" s="36">
        <v>32908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/>
      <c r="H23" s="77" t="s">
        <v>181</v>
      </c>
      <c r="I23" s="94"/>
      <c r="J23" s="79" t="s">
        <v>173</v>
      </c>
      <c r="K23" s="95"/>
      <c r="L23" s="77" t="s">
        <v>181</v>
      </c>
      <c r="M23" s="94"/>
      <c r="N23" s="79" t="s">
        <v>173</v>
      </c>
      <c r="O23" s="95"/>
      <c r="P23" s="77" t="s">
        <v>181</v>
      </c>
      <c r="Q23" s="94"/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34"/>
      <c r="AA23" s="35"/>
      <c r="AB23" s="36"/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798"/>
      <c r="H24" s="798"/>
      <c r="I24" s="798"/>
      <c r="J24" s="799"/>
      <c r="K24" s="800"/>
      <c r="L24" s="798"/>
      <c r="M24" s="798"/>
      <c r="N24" s="799"/>
      <c r="O24" s="800"/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688">
        <v>-4876</v>
      </c>
      <c r="AA24" s="97">
        <v>85</v>
      </c>
      <c r="AB24" s="98">
        <v>62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4"/>
      <c r="H25" s="724"/>
      <c r="I25" s="724"/>
      <c r="J25" s="725"/>
      <c r="K25" s="726"/>
      <c r="L25" s="724"/>
      <c r="M25" s="724"/>
      <c r="N25" s="725"/>
      <c r="O25" s="726"/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692">
        <v>-4876</v>
      </c>
      <c r="AA25" s="102">
        <v>85</v>
      </c>
      <c r="AB25" s="103">
        <v>62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4"/>
      <c r="H26" s="724"/>
      <c r="I26" s="724"/>
      <c r="J26" s="725"/>
      <c r="K26" s="726"/>
      <c r="L26" s="724"/>
      <c r="M26" s="724"/>
      <c r="N26" s="725"/>
      <c r="O26" s="726"/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6">
        <v>297674</v>
      </c>
      <c r="AA26" s="27">
        <v>284542</v>
      </c>
      <c r="AB26" s="28">
        <v>160579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/>
      <c r="H27" s="724"/>
      <c r="I27" s="724"/>
      <c r="J27" s="725"/>
      <c r="K27" s="726"/>
      <c r="L27" s="724"/>
      <c r="M27" s="724"/>
      <c r="N27" s="725"/>
      <c r="O27" s="726"/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34"/>
      <c r="AA27" s="35"/>
      <c r="AB27" s="36"/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/>
      <c r="H28" s="748"/>
      <c r="I28" s="748"/>
      <c r="J28" s="749"/>
      <c r="K28" s="750"/>
      <c r="L28" s="748"/>
      <c r="M28" s="748"/>
      <c r="N28" s="749"/>
      <c r="O28" s="750"/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4">
        <v>297674</v>
      </c>
      <c r="AA28" s="35">
        <v>284542</v>
      </c>
      <c r="AB28" s="36">
        <v>160579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/>
      <c r="H29" s="748"/>
      <c r="I29" s="748"/>
      <c r="J29" s="749"/>
      <c r="K29" s="750"/>
      <c r="L29" s="748"/>
      <c r="M29" s="748"/>
      <c r="N29" s="749"/>
      <c r="O29" s="750"/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34">
        <v>297674</v>
      </c>
      <c r="AA29" s="35">
        <v>284542</v>
      </c>
      <c r="AB29" s="36">
        <v>160579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/>
      <c r="H30" s="758"/>
      <c r="I30" s="758"/>
      <c r="J30" s="759"/>
      <c r="K30" s="760"/>
      <c r="L30" s="758"/>
      <c r="M30" s="758"/>
      <c r="N30" s="759"/>
      <c r="O30" s="760"/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34"/>
      <c r="AA30" s="35"/>
      <c r="AB30" s="36"/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/>
      <c r="H31" s="758"/>
      <c r="I31" s="758"/>
      <c r="J31" s="759"/>
      <c r="K31" s="760"/>
      <c r="L31" s="758"/>
      <c r="M31" s="758"/>
      <c r="N31" s="759"/>
      <c r="O31" s="760"/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4">
        <v>297674</v>
      </c>
      <c r="AA31" s="35">
        <v>284542</v>
      </c>
      <c r="AB31" s="36">
        <v>160579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4"/>
      <c r="H32" s="724"/>
      <c r="I32" s="724"/>
      <c r="J32" s="725"/>
      <c r="K32" s="726"/>
      <c r="L32" s="724"/>
      <c r="M32" s="724"/>
      <c r="N32" s="725"/>
      <c r="O32" s="726"/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96">
        <v>0</v>
      </c>
      <c r="AA32" s="97">
        <v>0</v>
      </c>
      <c r="AB32" s="98">
        <v>0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/>
      <c r="H33" s="758"/>
      <c r="I33" s="758"/>
      <c r="J33" s="759"/>
      <c r="K33" s="760"/>
      <c r="L33" s="758"/>
      <c r="M33" s="758"/>
      <c r="N33" s="759"/>
      <c r="O33" s="760"/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34"/>
      <c r="AA33" s="35"/>
      <c r="AB33" s="36"/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/>
      <c r="H34" s="724"/>
      <c r="I34" s="724"/>
      <c r="J34" s="725"/>
      <c r="K34" s="726"/>
      <c r="L34" s="724"/>
      <c r="M34" s="724"/>
      <c r="N34" s="725"/>
      <c r="O34" s="726"/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111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/>
      <c r="H35" s="724"/>
      <c r="I35" s="724"/>
      <c r="J35" s="725"/>
      <c r="K35" s="726"/>
      <c r="L35" s="724"/>
      <c r="M35" s="724"/>
      <c r="N35" s="725"/>
      <c r="O35" s="726"/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7"/>
      <c r="AA35" s="118"/>
      <c r="AB35" s="112"/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/>
      <c r="H36" s="748"/>
      <c r="I36" s="748"/>
      <c r="J36" s="749"/>
      <c r="K36" s="750"/>
      <c r="L36" s="748"/>
      <c r="M36" s="748"/>
      <c r="N36" s="749"/>
      <c r="O36" s="750"/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337771</v>
      </c>
      <c r="AA36" s="27">
        <v>321186</v>
      </c>
      <c r="AB36" s="28">
        <v>193487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4"/>
      <c r="H37" s="724"/>
      <c r="I37" s="724"/>
      <c r="J37" s="725"/>
      <c r="K37" s="726"/>
      <c r="L37" s="724"/>
      <c r="M37" s="724"/>
      <c r="N37" s="725"/>
      <c r="O37" s="726"/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126">
        <v>337771</v>
      </c>
      <c r="AA37" s="127">
        <v>321186</v>
      </c>
      <c r="AB37" s="128">
        <v>193487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/>
      <c r="H38" s="748"/>
      <c r="I38" s="748"/>
      <c r="J38" s="749"/>
      <c r="K38" s="750"/>
      <c r="L38" s="748"/>
      <c r="M38" s="748"/>
      <c r="N38" s="749"/>
      <c r="O38" s="750"/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389450</v>
      </c>
      <c r="AA38" s="131">
        <v>443740</v>
      </c>
      <c r="AB38" s="132">
        <v>309827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/>
      <c r="H39" s="748"/>
      <c r="I39" s="748"/>
      <c r="J39" s="749"/>
      <c r="K39" s="750"/>
      <c r="L39" s="748"/>
      <c r="M39" s="748"/>
      <c r="N39" s="749"/>
      <c r="O39" s="750"/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23"/>
      <c r="AA39" s="224"/>
      <c r="AB39" s="225"/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48"/>
      <c r="H40" s="748"/>
      <c r="I40" s="748"/>
      <c r="J40" s="749"/>
      <c r="K40" s="750"/>
      <c r="L40" s="748"/>
      <c r="M40" s="748"/>
      <c r="N40" s="749"/>
      <c r="O40" s="750"/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34"/>
      <c r="AA40" s="35"/>
      <c r="AB40" s="36"/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48"/>
      <c r="H41" s="748"/>
      <c r="I41" s="748"/>
      <c r="J41" s="749"/>
      <c r="K41" s="750"/>
      <c r="L41" s="748"/>
      <c r="M41" s="748"/>
      <c r="N41" s="749"/>
      <c r="O41" s="750"/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/>
      <c r="AA41" s="35"/>
      <c r="AB41" s="36"/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/>
      <c r="H42" s="748"/>
      <c r="I42" s="748"/>
      <c r="J42" s="749"/>
      <c r="K42" s="750"/>
      <c r="L42" s="748"/>
      <c r="M42" s="748"/>
      <c r="N42" s="749"/>
      <c r="O42" s="750"/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/>
      <c r="AA42" s="144"/>
      <c r="AB42" s="145"/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48"/>
      <c r="H43" s="748"/>
      <c r="I43" s="748"/>
      <c r="J43" s="749"/>
      <c r="K43" s="750"/>
      <c r="L43" s="748"/>
      <c r="M43" s="748"/>
      <c r="N43" s="749"/>
      <c r="O43" s="750"/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34"/>
      <c r="AA43" s="35"/>
      <c r="AB43" s="36"/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/>
      <c r="H44" s="748"/>
      <c r="I44" s="748"/>
      <c r="J44" s="749"/>
      <c r="K44" s="750"/>
      <c r="L44" s="748"/>
      <c r="M44" s="748"/>
      <c r="N44" s="749"/>
      <c r="O44" s="750"/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/>
      <c r="AA44" s="149"/>
      <c r="AB44" s="150"/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48"/>
      <c r="H45" s="748"/>
      <c r="I45" s="748"/>
      <c r="J45" s="749"/>
      <c r="K45" s="750"/>
      <c r="L45" s="748"/>
      <c r="M45" s="748"/>
      <c r="N45" s="749"/>
      <c r="O45" s="750"/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34"/>
      <c r="AA45" s="35"/>
      <c r="AB45" s="36"/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/>
      <c r="H46" s="748"/>
      <c r="I46" s="748"/>
      <c r="J46" s="749"/>
      <c r="K46" s="750"/>
      <c r="L46" s="748"/>
      <c r="M46" s="748"/>
      <c r="N46" s="749"/>
      <c r="O46" s="750"/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/>
      <c r="AA46" s="144"/>
      <c r="AB46" s="145"/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/>
      <c r="H47" s="748"/>
      <c r="I47" s="748"/>
      <c r="J47" s="749"/>
      <c r="K47" s="750"/>
      <c r="L47" s="748"/>
      <c r="M47" s="748"/>
      <c r="N47" s="749"/>
      <c r="O47" s="750"/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0</v>
      </c>
      <c r="AA47" s="131">
        <v>0</v>
      </c>
      <c r="AB47" s="132">
        <v>0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/>
      <c r="H48" s="802"/>
      <c r="I48" s="802"/>
      <c r="J48" s="803"/>
      <c r="K48" s="804"/>
      <c r="L48" s="802"/>
      <c r="M48" s="802"/>
      <c r="N48" s="803"/>
      <c r="O48" s="804"/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/>
      <c r="AA48" s="27"/>
      <c r="AB48" s="28"/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/>
      <c r="H49" s="735"/>
      <c r="I49" s="735"/>
      <c r="J49" s="736"/>
      <c r="K49" s="737"/>
      <c r="L49" s="735"/>
      <c r="M49" s="735"/>
      <c r="N49" s="736"/>
      <c r="O49" s="737"/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/>
      <c r="AA49" s="35"/>
      <c r="AB49" s="36"/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88.3</v>
      </c>
      <c r="H50" s="724"/>
      <c r="I50" s="724"/>
      <c r="J50" s="725"/>
      <c r="K50" s="726">
        <v>46</v>
      </c>
      <c r="L50" s="724"/>
      <c r="M50" s="724"/>
      <c r="N50" s="725"/>
      <c r="O50" s="726">
        <v>44.1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/>
      <c r="H51" s="724"/>
      <c r="I51" s="724"/>
      <c r="J51" s="725"/>
      <c r="K51" s="726"/>
      <c r="L51" s="724"/>
      <c r="M51" s="724"/>
      <c r="N51" s="725"/>
      <c r="O51" s="726"/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/>
      <c r="AA51" s="127"/>
      <c r="AB51" s="128"/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/>
      <c r="H52" s="724"/>
      <c r="I52" s="724"/>
      <c r="J52" s="725"/>
      <c r="K52" s="726"/>
      <c r="L52" s="724"/>
      <c r="M52" s="724"/>
      <c r="N52" s="725"/>
      <c r="O52" s="726"/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0</v>
      </c>
      <c r="AA52" s="164">
        <v>0</v>
      </c>
      <c r="AB52" s="165">
        <v>0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11.7</v>
      </c>
      <c r="H53" s="739"/>
      <c r="I53" s="739"/>
      <c r="J53" s="740"/>
      <c r="K53" s="741">
        <v>54</v>
      </c>
      <c r="L53" s="739"/>
      <c r="M53" s="739"/>
      <c r="N53" s="740"/>
      <c r="O53" s="741">
        <v>55.9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6"/>
      <c r="AA53" s="27"/>
      <c r="AB53" s="28"/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/>
      <c r="H54" s="735"/>
      <c r="I54" s="735"/>
      <c r="J54" s="736"/>
      <c r="K54" s="737"/>
      <c r="L54" s="735"/>
      <c r="M54" s="735"/>
      <c r="N54" s="736"/>
      <c r="O54" s="737"/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4"/>
      <c r="AA54" s="35"/>
      <c r="AB54" s="36"/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/>
      <c r="H55" s="724"/>
      <c r="I55" s="724"/>
      <c r="J55" s="725"/>
      <c r="K55" s="726"/>
      <c r="L55" s="724"/>
      <c r="M55" s="724"/>
      <c r="N55" s="725"/>
      <c r="O55" s="726"/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4"/>
      <c r="AA55" s="35"/>
      <c r="AB55" s="36"/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89.4</v>
      </c>
      <c r="H56" s="724"/>
      <c r="I56" s="724"/>
      <c r="J56" s="725"/>
      <c r="K56" s="726">
        <v>100.1</v>
      </c>
      <c r="L56" s="724"/>
      <c r="M56" s="724"/>
      <c r="N56" s="725"/>
      <c r="O56" s="726">
        <v>100.1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/>
      <c r="H57" s="724"/>
      <c r="I57" s="724"/>
      <c r="J57" s="725"/>
      <c r="K57" s="726"/>
      <c r="L57" s="724"/>
      <c r="M57" s="724"/>
      <c r="N57" s="725"/>
      <c r="O57" s="726"/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34"/>
      <c r="AA57" s="35"/>
      <c r="AB57" s="36"/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/>
      <c r="H58" s="724"/>
      <c r="I58" s="724"/>
      <c r="J58" s="725"/>
      <c r="K58" s="726"/>
      <c r="L58" s="724"/>
      <c r="M58" s="724"/>
      <c r="N58" s="725"/>
      <c r="O58" s="726"/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4"/>
      <c r="AA58" s="35"/>
      <c r="AB58" s="36"/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/>
      <c r="H59" s="724"/>
      <c r="I59" s="724"/>
      <c r="J59" s="725"/>
      <c r="K59" s="726"/>
      <c r="L59" s="724"/>
      <c r="M59" s="724"/>
      <c r="N59" s="725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4"/>
      <c r="AA59" s="35"/>
      <c r="AB59" s="36"/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/>
      <c r="H60" s="724"/>
      <c r="I60" s="724"/>
      <c r="J60" s="725"/>
      <c r="K60" s="726"/>
      <c r="L60" s="724"/>
      <c r="M60" s="724"/>
      <c r="N60" s="725"/>
      <c r="O60" s="726"/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169"/>
      <c r="AA60" s="102"/>
      <c r="AB60" s="103"/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/>
      <c r="H61" s="724"/>
      <c r="I61" s="724"/>
      <c r="J61" s="725"/>
      <c r="K61" s="726"/>
      <c r="L61" s="724"/>
      <c r="M61" s="724"/>
      <c r="N61" s="725"/>
      <c r="O61" s="726"/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3">
        <v>0</v>
      </c>
      <c r="AA61" s="164">
        <v>0</v>
      </c>
      <c r="AB61" s="165">
        <v>0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/>
      <c r="H62" s="724"/>
      <c r="I62" s="724"/>
      <c r="J62" s="725"/>
      <c r="K62" s="726"/>
      <c r="L62" s="724"/>
      <c r="M62" s="724"/>
      <c r="N62" s="725"/>
      <c r="O62" s="726"/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/>
      <c r="H63" s="724"/>
      <c r="I63" s="724"/>
      <c r="J63" s="725"/>
      <c r="K63" s="726"/>
      <c r="L63" s="724"/>
      <c r="M63" s="724"/>
      <c r="N63" s="725"/>
      <c r="O63" s="726"/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/>
      <c r="H64" s="739"/>
      <c r="I64" s="739"/>
      <c r="J64" s="740"/>
      <c r="K64" s="741"/>
      <c r="L64" s="739"/>
      <c r="M64" s="739"/>
      <c r="N64" s="740"/>
      <c r="O64" s="741"/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458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19329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24929</v>
      </c>
      <c r="H6" s="793"/>
      <c r="I6" s="793"/>
      <c r="J6" s="793"/>
      <c r="K6" s="793"/>
      <c r="L6" s="795" t="s">
        <v>10</v>
      </c>
      <c r="M6" s="795"/>
      <c r="N6" s="795"/>
      <c r="O6" s="173">
        <v>10</v>
      </c>
      <c r="P6" s="18" t="s">
        <v>326</v>
      </c>
      <c r="Q6" s="19">
        <v>1</v>
      </c>
      <c r="R6" s="20" t="s">
        <v>327</v>
      </c>
      <c r="S6" s="21"/>
      <c r="T6" s="729" t="s">
        <v>13</v>
      </c>
      <c r="U6" s="22" t="s">
        <v>14</v>
      </c>
      <c r="V6" s="23"/>
      <c r="W6" s="23"/>
      <c r="X6" s="24"/>
      <c r="Y6" s="25" t="s">
        <v>328</v>
      </c>
      <c r="Z6" s="26">
        <v>1959975</v>
      </c>
      <c r="AA6" s="27">
        <v>2137998</v>
      </c>
      <c r="AB6" s="28">
        <v>2221124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329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330</v>
      </c>
      <c r="V7" s="31" t="s">
        <v>19</v>
      </c>
      <c r="W7" s="31"/>
      <c r="X7" s="32"/>
      <c r="Y7" s="33" t="s">
        <v>331</v>
      </c>
      <c r="Z7" s="34">
        <v>1959975</v>
      </c>
      <c r="AA7" s="35">
        <v>2137998</v>
      </c>
      <c r="AB7" s="36">
        <v>2190967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 t="s">
        <v>332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330</v>
      </c>
      <c r="W8" s="41" t="s">
        <v>23</v>
      </c>
      <c r="X8" s="42"/>
      <c r="Y8" s="43" t="s">
        <v>333</v>
      </c>
      <c r="Z8" s="34">
        <v>1787335</v>
      </c>
      <c r="AA8" s="35">
        <v>1981444</v>
      </c>
      <c r="AB8" s="36">
        <v>2074873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334</v>
      </c>
      <c r="X9" s="42" t="s">
        <v>26</v>
      </c>
      <c r="Y9" s="43"/>
      <c r="Z9" s="34">
        <v>1014270</v>
      </c>
      <c r="AA9" s="35">
        <v>1144597</v>
      </c>
      <c r="AB9" s="36">
        <v>1139179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99</v>
      </c>
      <c r="H10" s="49" t="s">
        <v>335</v>
      </c>
      <c r="I10" s="50">
        <v>99</v>
      </c>
      <c r="J10" s="51" t="s">
        <v>327</v>
      </c>
      <c r="K10" s="52">
        <v>99</v>
      </c>
      <c r="L10" s="53" t="s">
        <v>335</v>
      </c>
      <c r="M10" s="48">
        <v>99</v>
      </c>
      <c r="N10" s="51" t="s">
        <v>327</v>
      </c>
      <c r="O10" s="52">
        <v>99</v>
      </c>
      <c r="P10" s="53" t="s">
        <v>335</v>
      </c>
      <c r="Q10" s="48">
        <v>99</v>
      </c>
      <c r="R10" s="25" t="s">
        <v>327</v>
      </c>
      <c r="S10" s="54"/>
      <c r="T10" s="730"/>
      <c r="U10" s="773"/>
      <c r="V10" s="764"/>
      <c r="W10" s="772"/>
      <c r="X10" s="42" t="s">
        <v>31</v>
      </c>
      <c r="Y10" s="43"/>
      <c r="Z10" s="34">
        <v>590540</v>
      </c>
      <c r="AA10" s="35">
        <v>631273</v>
      </c>
      <c r="AB10" s="36">
        <v>714726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99</v>
      </c>
      <c r="H11" s="59" t="s">
        <v>335</v>
      </c>
      <c r="I11" s="60">
        <v>99</v>
      </c>
      <c r="J11" s="61" t="s">
        <v>327</v>
      </c>
      <c r="K11" s="62">
        <v>99</v>
      </c>
      <c r="L11" s="63" t="s">
        <v>335</v>
      </c>
      <c r="M11" s="58">
        <v>99</v>
      </c>
      <c r="N11" s="61" t="s">
        <v>327</v>
      </c>
      <c r="O11" s="62">
        <v>99</v>
      </c>
      <c r="P11" s="63" t="s">
        <v>335</v>
      </c>
      <c r="Q11" s="58">
        <v>99</v>
      </c>
      <c r="R11" s="33" t="s">
        <v>327</v>
      </c>
      <c r="S11" s="54"/>
      <c r="T11" s="730"/>
      <c r="U11" s="773"/>
      <c r="V11" s="764"/>
      <c r="W11" s="772"/>
      <c r="X11" s="42" t="s">
        <v>34</v>
      </c>
      <c r="Y11" s="43"/>
      <c r="Z11" s="34">
        <v>121437</v>
      </c>
      <c r="AA11" s="35">
        <v>120696</v>
      </c>
      <c r="AB11" s="36">
        <v>141040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/>
      <c r="H12" s="59" t="s">
        <v>335</v>
      </c>
      <c r="I12" s="60"/>
      <c r="J12" s="64" t="s">
        <v>327</v>
      </c>
      <c r="K12" s="62"/>
      <c r="L12" s="63" t="s">
        <v>335</v>
      </c>
      <c r="M12" s="58"/>
      <c r="N12" s="61" t="s">
        <v>327</v>
      </c>
      <c r="O12" s="62"/>
      <c r="P12" s="63" t="s">
        <v>335</v>
      </c>
      <c r="Q12" s="58"/>
      <c r="R12" s="33" t="s">
        <v>327</v>
      </c>
      <c r="S12" s="54"/>
      <c r="T12" s="730"/>
      <c r="U12" s="773"/>
      <c r="V12" s="764"/>
      <c r="W12" s="41" t="s">
        <v>36</v>
      </c>
      <c r="X12" s="42"/>
      <c r="Y12" s="43" t="s">
        <v>336</v>
      </c>
      <c r="Z12" s="34">
        <v>172640</v>
      </c>
      <c r="AA12" s="35">
        <v>156554</v>
      </c>
      <c r="AB12" s="36">
        <v>116094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335</v>
      </c>
      <c r="I13" s="60"/>
      <c r="J13" s="64" t="s">
        <v>327</v>
      </c>
      <c r="K13" s="62"/>
      <c r="L13" s="63" t="s">
        <v>335</v>
      </c>
      <c r="M13" s="58"/>
      <c r="N13" s="61" t="s">
        <v>327</v>
      </c>
      <c r="O13" s="62"/>
      <c r="P13" s="63" t="s">
        <v>335</v>
      </c>
      <c r="Q13" s="58"/>
      <c r="R13" s="33" t="s">
        <v>327</v>
      </c>
      <c r="S13" s="54"/>
      <c r="T13" s="730"/>
      <c r="U13" s="773"/>
      <c r="V13" s="747"/>
      <c r="W13" s="66" t="s">
        <v>334</v>
      </c>
      <c r="X13" s="42" t="s">
        <v>39</v>
      </c>
      <c r="Y13" s="43"/>
      <c r="Z13" s="34">
        <v>143889</v>
      </c>
      <c r="AA13" s="35">
        <v>145271</v>
      </c>
      <c r="AB13" s="36">
        <v>104085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335</v>
      </c>
      <c r="I14" s="60"/>
      <c r="J14" s="64" t="s">
        <v>327</v>
      </c>
      <c r="K14" s="62"/>
      <c r="L14" s="63" t="s">
        <v>335</v>
      </c>
      <c r="M14" s="58"/>
      <c r="N14" s="61" t="s">
        <v>327</v>
      </c>
      <c r="O14" s="62"/>
      <c r="P14" s="63" t="s">
        <v>335</v>
      </c>
      <c r="Q14" s="58"/>
      <c r="R14" s="33" t="s">
        <v>327</v>
      </c>
      <c r="S14" s="54"/>
      <c r="T14" s="730"/>
      <c r="U14" s="774"/>
      <c r="V14" s="41" t="s">
        <v>41</v>
      </c>
      <c r="W14" s="66"/>
      <c r="X14" s="67"/>
      <c r="Y14" s="43" t="s">
        <v>337</v>
      </c>
      <c r="Z14" s="34"/>
      <c r="AA14" s="35"/>
      <c r="AB14" s="36">
        <v>30157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335</v>
      </c>
      <c r="I15" s="60"/>
      <c r="J15" s="61" t="s">
        <v>327</v>
      </c>
      <c r="K15" s="62"/>
      <c r="L15" s="63" t="s">
        <v>335</v>
      </c>
      <c r="M15" s="58" t="s">
        <v>338</v>
      </c>
      <c r="N15" s="61" t="s">
        <v>327</v>
      </c>
      <c r="O15" s="62"/>
      <c r="P15" s="63" t="s">
        <v>335</v>
      </c>
      <c r="Q15" s="58" t="s">
        <v>338</v>
      </c>
      <c r="R15" s="33" t="s">
        <v>327</v>
      </c>
      <c r="S15" s="54"/>
      <c r="T15" s="730"/>
      <c r="U15" s="69" t="s">
        <v>45</v>
      </c>
      <c r="V15" s="41"/>
      <c r="W15" s="41"/>
      <c r="X15" s="42"/>
      <c r="Y15" s="43" t="s">
        <v>339</v>
      </c>
      <c r="Z15" s="34">
        <v>1987717</v>
      </c>
      <c r="AA15" s="35">
        <v>2175616</v>
      </c>
      <c r="AB15" s="36">
        <v>2185136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>
        <v>22</v>
      </c>
      <c r="H16" s="775"/>
      <c r="I16" s="775"/>
      <c r="J16" s="776"/>
      <c r="K16" s="777">
        <v>22</v>
      </c>
      <c r="L16" s="775"/>
      <c r="M16" s="775"/>
      <c r="N16" s="776"/>
      <c r="O16" s="777">
        <v>22</v>
      </c>
      <c r="P16" s="775"/>
      <c r="Q16" s="775"/>
      <c r="R16" s="778"/>
      <c r="S16" s="71"/>
      <c r="T16" s="730"/>
      <c r="U16" s="721" t="s">
        <v>330</v>
      </c>
      <c r="V16" s="41" t="s">
        <v>48</v>
      </c>
      <c r="W16" s="41"/>
      <c r="X16" s="42"/>
      <c r="Y16" s="43" t="s">
        <v>340</v>
      </c>
      <c r="Z16" s="34">
        <v>1987717</v>
      </c>
      <c r="AA16" s="35">
        <v>2175616</v>
      </c>
      <c r="AB16" s="36">
        <v>2185136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>
        <v>2</v>
      </c>
      <c r="H17" s="779"/>
      <c r="I17" s="779"/>
      <c r="J17" s="780"/>
      <c r="K17" s="781">
        <v>2</v>
      </c>
      <c r="L17" s="779"/>
      <c r="M17" s="779"/>
      <c r="N17" s="780"/>
      <c r="O17" s="781">
        <v>2</v>
      </c>
      <c r="P17" s="779"/>
      <c r="Q17" s="779"/>
      <c r="R17" s="782"/>
      <c r="S17" s="71"/>
      <c r="T17" s="730"/>
      <c r="U17" s="722"/>
      <c r="V17" s="746" t="s">
        <v>330</v>
      </c>
      <c r="W17" s="41" t="s">
        <v>51</v>
      </c>
      <c r="X17" s="42"/>
      <c r="Y17" s="43" t="s">
        <v>341</v>
      </c>
      <c r="Z17" s="34">
        <v>1887014</v>
      </c>
      <c r="AA17" s="35">
        <v>2070733</v>
      </c>
      <c r="AB17" s="36">
        <v>2080174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342</v>
      </c>
      <c r="G18" s="765">
        <v>5856</v>
      </c>
      <c r="H18" s="765"/>
      <c r="I18" s="765"/>
      <c r="J18" s="766"/>
      <c r="K18" s="808">
        <v>5856</v>
      </c>
      <c r="L18" s="809"/>
      <c r="M18" s="809"/>
      <c r="N18" s="820"/>
      <c r="O18" s="808">
        <v>5856</v>
      </c>
      <c r="P18" s="809"/>
      <c r="Q18" s="809"/>
      <c r="R18" s="810"/>
      <c r="S18" s="72"/>
      <c r="T18" s="730"/>
      <c r="U18" s="722"/>
      <c r="V18" s="764"/>
      <c r="W18" s="746" t="s">
        <v>334</v>
      </c>
      <c r="X18" s="42" t="s">
        <v>55</v>
      </c>
      <c r="Y18" s="43"/>
      <c r="Z18" s="34">
        <v>981487</v>
      </c>
      <c r="AA18" s="35">
        <v>992383</v>
      </c>
      <c r="AB18" s="36">
        <v>1006735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335</v>
      </c>
      <c r="I19" s="78" t="s">
        <v>338</v>
      </c>
      <c r="J19" s="79" t="s">
        <v>343</v>
      </c>
      <c r="K19" s="80"/>
      <c r="L19" s="77" t="s">
        <v>335</v>
      </c>
      <c r="M19" s="78" t="s">
        <v>338</v>
      </c>
      <c r="N19" s="79" t="s">
        <v>343</v>
      </c>
      <c r="O19" s="80"/>
      <c r="P19" s="77" t="s">
        <v>335</v>
      </c>
      <c r="Q19" s="78" t="s">
        <v>338</v>
      </c>
      <c r="R19" s="81" t="s">
        <v>343</v>
      </c>
      <c r="S19" s="82"/>
      <c r="T19" s="730"/>
      <c r="U19" s="722"/>
      <c r="V19" s="764"/>
      <c r="W19" s="764"/>
      <c r="X19" s="42" t="s">
        <v>59</v>
      </c>
      <c r="Y19" s="43"/>
      <c r="Z19" s="34">
        <v>424246</v>
      </c>
      <c r="AA19" s="35">
        <v>556603</v>
      </c>
      <c r="AB19" s="36">
        <v>597809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142</v>
      </c>
      <c r="H20" s="85" t="s">
        <v>335</v>
      </c>
      <c r="I20" s="86">
        <v>143.43434343434342</v>
      </c>
      <c r="J20" s="87" t="s">
        <v>327</v>
      </c>
      <c r="K20" s="62">
        <v>144.4</v>
      </c>
      <c r="L20" s="85" t="s">
        <v>335</v>
      </c>
      <c r="M20" s="86">
        <v>145.85858585858585</v>
      </c>
      <c r="N20" s="87" t="s">
        <v>327</v>
      </c>
      <c r="O20" s="62">
        <v>146.8</v>
      </c>
      <c r="P20" s="85" t="s">
        <v>335</v>
      </c>
      <c r="Q20" s="86">
        <v>148.2828282828283</v>
      </c>
      <c r="R20" s="88" t="s">
        <v>327</v>
      </c>
      <c r="S20" s="71"/>
      <c r="T20" s="730"/>
      <c r="U20" s="722"/>
      <c r="V20" s="764"/>
      <c r="W20" s="747"/>
      <c r="X20" s="42" t="s">
        <v>63</v>
      </c>
      <c r="Y20" s="43"/>
      <c r="Z20" s="34">
        <v>124012</v>
      </c>
      <c r="AA20" s="35">
        <v>121167</v>
      </c>
      <c r="AB20" s="36">
        <v>72742</v>
      </c>
    </row>
    <row r="21" spans="1:28" s="44" customFormat="1" ht="29.25" customHeight="1">
      <c r="A21" s="730"/>
      <c r="B21" s="769" t="s">
        <v>344</v>
      </c>
      <c r="C21" s="42" t="s">
        <v>65</v>
      </c>
      <c r="D21" s="65"/>
      <c r="E21" s="65"/>
      <c r="F21" s="47"/>
      <c r="G21" s="60">
        <v>12</v>
      </c>
      <c r="H21" s="85" t="s">
        <v>335</v>
      </c>
      <c r="I21" s="89">
        <v>12.121212121212121</v>
      </c>
      <c r="J21" s="87" t="s">
        <v>327</v>
      </c>
      <c r="K21" s="62">
        <v>14</v>
      </c>
      <c r="L21" s="85" t="s">
        <v>335</v>
      </c>
      <c r="M21" s="89">
        <v>14.14141414141414</v>
      </c>
      <c r="N21" s="87" t="s">
        <v>327</v>
      </c>
      <c r="O21" s="62">
        <v>14.8</v>
      </c>
      <c r="P21" s="85" t="s">
        <v>335</v>
      </c>
      <c r="Q21" s="89">
        <v>14.949494949494952</v>
      </c>
      <c r="R21" s="88" t="s">
        <v>327</v>
      </c>
      <c r="S21" s="71"/>
      <c r="T21" s="730"/>
      <c r="U21" s="722"/>
      <c r="V21" s="764"/>
      <c r="W21" s="41" t="s">
        <v>66</v>
      </c>
      <c r="X21" s="42"/>
      <c r="Y21" s="43" t="s">
        <v>345</v>
      </c>
      <c r="Z21" s="34">
        <v>100703</v>
      </c>
      <c r="AA21" s="35">
        <v>104883</v>
      </c>
      <c r="AB21" s="36">
        <v>104962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96.9</v>
      </c>
      <c r="H22" s="85" t="s">
        <v>335</v>
      </c>
      <c r="I22" s="89">
        <v>97.87878787878789</v>
      </c>
      <c r="J22" s="87" t="s">
        <v>327</v>
      </c>
      <c r="K22" s="62">
        <v>96.3</v>
      </c>
      <c r="L22" s="85" t="s">
        <v>335</v>
      </c>
      <c r="M22" s="89">
        <v>97.27272727272727</v>
      </c>
      <c r="N22" s="87" t="s">
        <v>327</v>
      </c>
      <c r="O22" s="62">
        <v>96</v>
      </c>
      <c r="P22" s="85" t="s">
        <v>335</v>
      </c>
      <c r="Q22" s="89">
        <v>96.96969696969697</v>
      </c>
      <c r="R22" s="88" t="s">
        <v>327</v>
      </c>
      <c r="S22" s="71"/>
      <c r="T22" s="730"/>
      <c r="U22" s="722"/>
      <c r="V22" s="747"/>
      <c r="W22" s="66" t="s">
        <v>334</v>
      </c>
      <c r="X22" s="42" t="s">
        <v>69</v>
      </c>
      <c r="Y22" s="43"/>
      <c r="Z22" s="34">
        <v>56093</v>
      </c>
      <c r="AA22" s="35">
        <v>53129</v>
      </c>
      <c r="AB22" s="36">
        <v>50050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16</v>
      </c>
      <c r="H23" s="77" t="s">
        <v>335</v>
      </c>
      <c r="I23" s="94">
        <v>16.161616161616163</v>
      </c>
      <c r="J23" s="79" t="s">
        <v>327</v>
      </c>
      <c r="K23" s="95">
        <v>17</v>
      </c>
      <c r="L23" s="77" t="s">
        <v>335</v>
      </c>
      <c r="M23" s="94">
        <v>17.17171717171717</v>
      </c>
      <c r="N23" s="79" t="s">
        <v>327</v>
      </c>
      <c r="O23" s="95">
        <v>18</v>
      </c>
      <c r="P23" s="77" t="s">
        <v>335</v>
      </c>
      <c r="Q23" s="94">
        <v>18.181818181818183</v>
      </c>
      <c r="R23" s="81" t="s">
        <v>327</v>
      </c>
      <c r="S23" s="71"/>
      <c r="T23" s="730"/>
      <c r="U23" s="728"/>
      <c r="V23" s="41" t="s">
        <v>71</v>
      </c>
      <c r="W23" s="41"/>
      <c r="X23" s="42"/>
      <c r="Y23" s="43" t="s">
        <v>346</v>
      </c>
      <c r="Z23" s="34"/>
      <c r="AA23" s="35"/>
      <c r="AB23" s="36"/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347</v>
      </c>
      <c r="G24" s="798">
        <v>80.07748720077488</v>
      </c>
      <c r="H24" s="798"/>
      <c r="I24" s="798"/>
      <c r="J24" s="799"/>
      <c r="K24" s="800">
        <v>85.18057285180572</v>
      </c>
      <c r="L24" s="798"/>
      <c r="M24" s="798"/>
      <c r="N24" s="799"/>
      <c r="O24" s="800">
        <v>80.53687560536875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688">
        <v>-27742</v>
      </c>
      <c r="AA24" s="231">
        <v>-37618</v>
      </c>
      <c r="AB24" s="232">
        <v>5831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347</v>
      </c>
      <c r="G25" s="724">
        <v>80.07748720077488</v>
      </c>
      <c r="H25" s="724"/>
      <c r="I25" s="724"/>
      <c r="J25" s="725"/>
      <c r="K25" s="726">
        <v>85.18057285180572</v>
      </c>
      <c r="L25" s="724"/>
      <c r="M25" s="724"/>
      <c r="N25" s="725"/>
      <c r="O25" s="726">
        <v>80.53687560536875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692">
        <v>-27742</v>
      </c>
      <c r="AA25" s="233">
        <v>-37618</v>
      </c>
      <c r="AB25" s="234">
        <v>35988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347</v>
      </c>
      <c r="G26" s="724">
        <v>80.07748720077488</v>
      </c>
      <c r="H26" s="724"/>
      <c r="I26" s="724"/>
      <c r="J26" s="725"/>
      <c r="K26" s="726">
        <v>85.18057285180572</v>
      </c>
      <c r="L26" s="724"/>
      <c r="M26" s="724"/>
      <c r="N26" s="725"/>
      <c r="O26" s="726">
        <v>80.53687560536875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348</v>
      </c>
      <c r="Z26" s="26">
        <v>81453</v>
      </c>
      <c r="AA26" s="27">
        <v>74033</v>
      </c>
      <c r="AB26" s="28">
        <v>97600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16.1</v>
      </c>
      <c r="H27" s="724"/>
      <c r="I27" s="724"/>
      <c r="J27" s="725"/>
      <c r="K27" s="726">
        <v>16.2</v>
      </c>
      <c r="L27" s="724"/>
      <c r="M27" s="724"/>
      <c r="N27" s="725"/>
      <c r="O27" s="726">
        <v>15.4</v>
      </c>
      <c r="P27" s="724"/>
      <c r="Q27" s="724"/>
      <c r="R27" s="727"/>
      <c r="S27" s="71"/>
      <c r="T27" s="730"/>
      <c r="U27" s="721" t="s">
        <v>334</v>
      </c>
      <c r="V27" s="41" t="s">
        <v>85</v>
      </c>
      <c r="W27" s="41"/>
      <c r="X27" s="42"/>
      <c r="Y27" s="43"/>
      <c r="Z27" s="34"/>
      <c r="AA27" s="35"/>
      <c r="AB27" s="36"/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79</v>
      </c>
      <c r="H28" s="748"/>
      <c r="I28" s="748"/>
      <c r="J28" s="749"/>
      <c r="K28" s="750">
        <v>84</v>
      </c>
      <c r="L28" s="748"/>
      <c r="M28" s="748"/>
      <c r="N28" s="749"/>
      <c r="O28" s="750">
        <v>79.7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4">
        <v>81453</v>
      </c>
      <c r="AA28" s="35">
        <v>74033</v>
      </c>
      <c r="AB28" s="36">
        <v>94875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283</v>
      </c>
      <c r="H29" s="748"/>
      <c r="I29" s="748"/>
      <c r="J29" s="749"/>
      <c r="K29" s="750">
        <v>289</v>
      </c>
      <c r="L29" s="748"/>
      <c r="M29" s="748"/>
      <c r="N29" s="749"/>
      <c r="O29" s="750">
        <v>296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349</v>
      </c>
      <c r="Z29" s="34">
        <v>128117</v>
      </c>
      <c r="AA29" s="35">
        <v>123122</v>
      </c>
      <c r="AB29" s="36">
        <v>160608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28936</v>
      </c>
      <c r="H30" s="758"/>
      <c r="I30" s="758"/>
      <c r="J30" s="759"/>
      <c r="K30" s="760">
        <v>30780</v>
      </c>
      <c r="L30" s="758"/>
      <c r="M30" s="758"/>
      <c r="N30" s="759"/>
      <c r="O30" s="760">
        <v>29102</v>
      </c>
      <c r="P30" s="758"/>
      <c r="Q30" s="758"/>
      <c r="R30" s="761"/>
      <c r="S30" s="71"/>
      <c r="T30" s="730"/>
      <c r="U30" s="721" t="s">
        <v>334</v>
      </c>
      <c r="V30" s="41" t="s">
        <v>93</v>
      </c>
      <c r="W30" s="41"/>
      <c r="X30" s="42"/>
      <c r="Y30" s="43"/>
      <c r="Z30" s="34">
        <v>16189</v>
      </c>
      <c r="AA30" s="35">
        <v>5579</v>
      </c>
      <c r="AB30" s="36">
        <v>39986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68878</v>
      </c>
      <c r="H31" s="758"/>
      <c r="I31" s="758"/>
      <c r="J31" s="759"/>
      <c r="K31" s="760">
        <v>70420</v>
      </c>
      <c r="L31" s="758"/>
      <c r="M31" s="758"/>
      <c r="N31" s="759"/>
      <c r="O31" s="760">
        <v>72512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4">
        <v>111928</v>
      </c>
      <c r="AA31" s="35">
        <v>117543</v>
      </c>
      <c r="AB31" s="36">
        <v>120622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347</v>
      </c>
      <c r="G32" s="724">
        <v>238</v>
      </c>
      <c r="H32" s="724"/>
      <c r="I32" s="724"/>
      <c r="J32" s="725"/>
      <c r="K32" s="726">
        <v>228.8</v>
      </c>
      <c r="L32" s="724"/>
      <c r="M32" s="724"/>
      <c r="N32" s="725"/>
      <c r="O32" s="726">
        <v>249.2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350</v>
      </c>
      <c r="Z32" s="688">
        <v>-46664</v>
      </c>
      <c r="AA32" s="231">
        <v>-49089</v>
      </c>
      <c r="AB32" s="232">
        <v>-63008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>
        <v>16048</v>
      </c>
      <c r="H33" s="758"/>
      <c r="I33" s="758"/>
      <c r="J33" s="759"/>
      <c r="K33" s="760">
        <v>17241</v>
      </c>
      <c r="L33" s="758"/>
      <c r="M33" s="758"/>
      <c r="N33" s="759"/>
      <c r="O33" s="760">
        <v>18176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351</v>
      </c>
      <c r="Z33" s="34">
        <v>46664</v>
      </c>
      <c r="AA33" s="35">
        <v>49089</v>
      </c>
      <c r="AB33" s="36">
        <v>63008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5.4</v>
      </c>
      <c r="H34" s="724"/>
      <c r="I34" s="724"/>
      <c r="J34" s="725"/>
      <c r="K34" s="726">
        <v>5.2</v>
      </c>
      <c r="L34" s="724"/>
      <c r="M34" s="724"/>
      <c r="N34" s="725"/>
      <c r="O34" s="726">
        <v>4.7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111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12.8</v>
      </c>
      <c r="H35" s="724"/>
      <c r="I35" s="724"/>
      <c r="J35" s="725"/>
      <c r="K35" s="726">
        <v>11.9</v>
      </c>
      <c r="L35" s="724"/>
      <c r="M35" s="724"/>
      <c r="N35" s="725"/>
      <c r="O35" s="726">
        <v>11.8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7">
        <v>260176</v>
      </c>
      <c r="AA35" s="118">
        <v>304361</v>
      </c>
      <c r="AB35" s="112">
        <v>354515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>
        <v>299</v>
      </c>
      <c r="H36" s="748"/>
      <c r="I36" s="748"/>
      <c r="J36" s="749"/>
      <c r="K36" s="750">
        <v>301</v>
      </c>
      <c r="L36" s="748"/>
      <c r="M36" s="748"/>
      <c r="N36" s="749"/>
      <c r="O36" s="750">
        <v>301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346779</v>
      </c>
      <c r="AA36" s="27">
        <v>340000</v>
      </c>
      <c r="AB36" s="28">
        <v>340000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347</v>
      </c>
      <c r="G37" s="724">
        <v>116.3</v>
      </c>
      <c r="H37" s="724"/>
      <c r="I37" s="724"/>
      <c r="J37" s="725"/>
      <c r="K37" s="726">
        <v>106.9</v>
      </c>
      <c r="L37" s="724"/>
      <c r="M37" s="724"/>
      <c r="N37" s="725"/>
      <c r="O37" s="726">
        <v>104.9</v>
      </c>
      <c r="P37" s="724"/>
      <c r="Q37" s="724"/>
      <c r="R37" s="727"/>
      <c r="S37" s="123"/>
      <c r="T37" s="124" t="s">
        <v>334</v>
      </c>
      <c r="U37" s="125"/>
      <c r="V37" s="90" t="s">
        <v>109</v>
      </c>
      <c r="W37" s="91"/>
      <c r="X37" s="91"/>
      <c r="Y37" s="101"/>
      <c r="Z37" s="126">
        <v>344000</v>
      </c>
      <c r="AA37" s="127">
        <v>340000</v>
      </c>
      <c r="AB37" s="128">
        <v>338890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>
        <v>35052</v>
      </c>
      <c r="H38" s="748"/>
      <c r="I38" s="748"/>
      <c r="J38" s="749"/>
      <c r="K38" s="750">
        <v>37186</v>
      </c>
      <c r="L38" s="748"/>
      <c r="M38" s="748"/>
      <c r="N38" s="749"/>
      <c r="O38" s="750">
        <v>39144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1996061</v>
      </c>
      <c r="AA38" s="131">
        <v>2184062</v>
      </c>
      <c r="AB38" s="132">
        <v>2320578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>
        <v>8574</v>
      </c>
      <c r="H39" s="748"/>
      <c r="I39" s="748"/>
      <c r="J39" s="749"/>
      <c r="K39" s="750">
        <v>8964</v>
      </c>
      <c r="L39" s="748"/>
      <c r="M39" s="748"/>
      <c r="N39" s="749"/>
      <c r="O39" s="750">
        <v>9857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6">
        <v>1926281</v>
      </c>
      <c r="AA39" s="27">
        <v>1810693</v>
      </c>
      <c r="AB39" s="28">
        <v>1751624</v>
      </c>
    </row>
    <row r="40" spans="1:28" s="44" customFormat="1" ht="29.25" customHeight="1">
      <c r="A40" s="733"/>
      <c r="B40" s="134" t="s">
        <v>352</v>
      </c>
      <c r="C40" s="135"/>
      <c r="D40" s="136" t="s">
        <v>118</v>
      </c>
      <c r="E40" s="65"/>
      <c r="F40" s="47"/>
      <c r="G40" s="748">
        <v>17325</v>
      </c>
      <c r="H40" s="748"/>
      <c r="I40" s="748"/>
      <c r="J40" s="749"/>
      <c r="K40" s="750">
        <v>18498</v>
      </c>
      <c r="L40" s="748"/>
      <c r="M40" s="748"/>
      <c r="N40" s="749"/>
      <c r="O40" s="750">
        <v>19446</v>
      </c>
      <c r="P40" s="748"/>
      <c r="Q40" s="748"/>
      <c r="R40" s="751"/>
      <c r="S40" s="71"/>
      <c r="T40" s="730"/>
      <c r="U40" s="730"/>
      <c r="V40" s="721" t="s">
        <v>334</v>
      </c>
      <c r="W40" s="41" t="s">
        <v>119</v>
      </c>
      <c r="X40" s="42"/>
      <c r="Y40" s="43"/>
      <c r="Z40" s="34">
        <v>4690724</v>
      </c>
      <c r="AA40" s="35">
        <v>4696303</v>
      </c>
      <c r="AB40" s="36">
        <v>3693236</v>
      </c>
    </row>
    <row r="41" spans="1:28" s="44" customFormat="1" ht="29.25" customHeight="1">
      <c r="A41" s="733"/>
      <c r="B41" s="137"/>
      <c r="C41" s="138"/>
      <c r="D41" s="139" t="s">
        <v>334</v>
      </c>
      <c r="E41" s="42" t="s">
        <v>120</v>
      </c>
      <c r="F41" s="47"/>
      <c r="G41" s="748">
        <v>3183</v>
      </c>
      <c r="H41" s="748"/>
      <c r="I41" s="748"/>
      <c r="J41" s="749"/>
      <c r="K41" s="750">
        <v>4152</v>
      </c>
      <c r="L41" s="748"/>
      <c r="M41" s="748"/>
      <c r="N41" s="749"/>
      <c r="O41" s="750">
        <v>4501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>
        <v>2799609</v>
      </c>
      <c r="AA41" s="35">
        <v>2920776</v>
      </c>
      <c r="AB41" s="36">
        <v>1983283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20321</v>
      </c>
      <c r="H42" s="748"/>
      <c r="I42" s="748"/>
      <c r="J42" s="749"/>
      <c r="K42" s="750">
        <v>21498</v>
      </c>
      <c r="L42" s="748"/>
      <c r="M42" s="748"/>
      <c r="N42" s="749"/>
      <c r="O42" s="750">
        <v>21504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>
        <v>336391</v>
      </c>
      <c r="AA42" s="144">
        <v>397614</v>
      </c>
      <c r="AB42" s="145">
        <v>476914</v>
      </c>
    </row>
    <row r="43" spans="1:28" s="44" customFormat="1" ht="29.25" customHeight="1">
      <c r="A43" s="733"/>
      <c r="B43" s="141" t="s">
        <v>125</v>
      </c>
      <c r="C43" s="138"/>
      <c r="D43" s="746" t="s">
        <v>334</v>
      </c>
      <c r="E43" s="42" t="s">
        <v>126</v>
      </c>
      <c r="F43" s="47"/>
      <c r="G43" s="748">
        <v>10034</v>
      </c>
      <c r="H43" s="748"/>
      <c r="I43" s="748"/>
      <c r="J43" s="749"/>
      <c r="K43" s="750">
        <v>9806</v>
      </c>
      <c r="L43" s="748"/>
      <c r="M43" s="748"/>
      <c r="N43" s="749"/>
      <c r="O43" s="750">
        <v>9907</v>
      </c>
      <c r="P43" s="748"/>
      <c r="Q43" s="748"/>
      <c r="R43" s="751"/>
      <c r="S43" s="71"/>
      <c r="T43" s="730"/>
      <c r="U43" s="730"/>
      <c r="V43" s="721" t="s">
        <v>334</v>
      </c>
      <c r="W43" s="41" t="s">
        <v>127</v>
      </c>
      <c r="X43" s="42"/>
      <c r="Y43" s="43"/>
      <c r="Z43" s="34">
        <v>62449</v>
      </c>
      <c r="AA43" s="35">
        <v>97310</v>
      </c>
      <c r="AB43" s="36">
        <v>160199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>
        <v>2737</v>
      </c>
      <c r="H44" s="748"/>
      <c r="I44" s="748"/>
      <c r="J44" s="749"/>
      <c r="K44" s="750">
        <v>3885</v>
      </c>
      <c r="L44" s="748"/>
      <c r="M44" s="748"/>
      <c r="N44" s="749"/>
      <c r="O44" s="750">
        <v>4293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>
        <v>263009</v>
      </c>
      <c r="AA44" s="149">
        <v>289371</v>
      </c>
      <c r="AB44" s="150">
        <v>295211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53">
        <v>-284</v>
      </c>
      <c r="H45" s="753"/>
      <c r="I45" s="753"/>
      <c r="J45" s="807"/>
      <c r="K45" s="752">
        <v>-372</v>
      </c>
      <c r="L45" s="753"/>
      <c r="M45" s="753"/>
      <c r="N45" s="807"/>
      <c r="O45" s="752">
        <v>354</v>
      </c>
      <c r="P45" s="753"/>
      <c r="Q45" s="753"/>
      <c r="R45" s="754"/>
      <c r="S45" s="71"/>
      <c r="T45" s="730"/>
      <c r="U45" s="730"/>
      <c r="V45" s="728"/>
      <c r="W45" s="41" t="s">
        <v>132</v>
      </c>
      <c r="X45" s="42"/>
      <c r="Y45" s="43"/>
      <c r="Z45" s="34">
        <v>10913</v>
      </c>
      <c r="AA45" s="35">
        <v>10913</v>
      </c>
      <c r="AB45" s="36">
        <v>21484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/>
      <c r="H46" s="748"/>
      <c r="I46" s="748"/>
      <c r="J46" s="749"/>
      <c r="K46" s="750"/>
      <c r="L46" s="748"/>
      <c r="M46" s="748"/>
      <c r="N46" s="749"/>
      <c r="O46" s="750"/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>
        <v>19447</v>
      </c>
      <c r="AA46" s="144">
        <v>9723</v>
      </c>
      <c r="AB46" s="145"/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49463</v>
      </c>
      <c r="H47" s="748"/>
      <c r="I47" s="748"/>
      <c r="J47" s="749"/>
      <c r="K47" s="750">
        <v>54685</v>
      </c>
      <c r="L47" s="748"/>
      <c r="M47" s="748"/>
      <c r="N47" s="749"/>
      <c r="O47" s="750">
        <v>57420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2282119</v>
      </c>
      <c r="AA47" s="131">
        <v>2218030</v>
      </c>
      <c r="AB47" s="132">
        <v>2228538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52221</v>
      </c>
      <c r="H48" s="802"/>
      <c r="I48" s="802"/>
      <c r="J48" s="803"/>
      <c r="K48" s="804">
        <v>57149</v>
      </c>
      <c r="L48" s="802"/>
      <c r="M48" s="802"/>
      <c r="N48" s="803"/>
      <c r="O48" s="804">
        <v>57567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>
        <v>768</v>
      </c>
      <c r="AA48" s="27">
        <v>768</v>
      </c>
      <c r="AB48" s="28">
        <v>769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>
        <v>49.4</v>
      </c>
      <c r="H49" s="735"/>
      <c r="I49" s="735"/>
      <c r="J49" s="736"/>
      <c r="K49" s="737">
        <v>45.6</v>
      </c>
      <c r="L49" s="735"/>
      <c r="M49" s="735"/>
      <c r="N49" s="736"/>
      <c r="O49" s="737">
        <v>46.1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>
        <v>76215</v>
      </c>
      <c r="AA49" s="35">
        <v>93253</v>
      </c>
      <c r="AB49" s="36">
        <v>122399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2.8</v>
      </c>
      <c r="H50" s="724"/>
      <c r="I50" s="724"/>
      <c r="J50" s="725"/>
      <c r="K50" s="726">
        <v>2.4</v>
      </c>
      <c r="L50" s="724"/>
      <c r="M50" s="724"/>
      <c r="N50" s="725"/>
      <c r="O50" s="726">
        <v>2.3</v>
      </c>
      <c r="P50" s="724"/>
      <c r="Q50" s="724"/>
      <c r="R50" s="727"/>
      <c r="S50" s="71"/>
      <c r="T50" s="730"/>
      <c r="U50" s="730"/>
      <c r="V50" s="721" t="s">
        <v>334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6.2</v>
      </c>
      <c r="H51" s="724"/>
      <c r="I51" s="724"/>
      <c r="J51" s="725"/>
      <c r="K51" s="726">
        <v>5.6</v>
      </c>
      <c r="L51" s="724"/>
      <c r="M51" s="724"/>
      <c r="N51" s="725"/>
      <c r="O51" s="726">
        <v>3.3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>
        <v>76215</v>
      </c>
      <c r="AA51" s="127">
        <v>93253</v>
      </c>
      <c r="AB51" s="128">
        <v>122399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>
        <v>21.3</v>
      </c>
      <c r="H52" s="724"/>
      <c r="I52" s="724"/>
      <c r="J52" s="725"/>
      <c r="K52" s="726">
        <v>25.6</v>
      </c>
      <c r="L52" s="724"/>
      <c r="M52" s="724"/>
      <c r="N52" s="725"/>
      <c r="O52" s="726">
        <v>27.4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76983</v>
      </c>
      <c r="AA52" s="164">
        <v>94021</v>
      </c>
      <c r="AB52" s="165">
        <v>123168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20.2</v>
      </c>
      <c r="H53" s="739"/>
      <c r="I53" s="739"/>
      <c r="J53" s="740"/>
      <c r="K53" s="741">
        <v>20.8</v>
      </c>
      <c r="L53" s="739"/>
      <c r="M53" s="739"/>
      <c r="N53" s="740"/>
      <c r="O53" s="741">
        <v>20.9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6">
        <v>3533441</v>
      </c>
      <c r="AA53" s="27">
        <v>3489932</v>
      </c>
      <c r="AB53" s="28">
        <v>3477380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26.8</v>
      </c>
      <c r="H54" s="735"/>
      <c r="I54" s="735"/>
      <c r="J54" s="736"/>
      <c r="K54" s="737">
        <v>29.2</v>
      </c>
      <c r="L54" s="735"/>
      <c r="M54" s="735"/>
      <c r="N54" s="736"/>
      <c r="O54" s="737">
        <v>33.7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4">
        <v>1940639</v>
      </c>
      <c r="AA54" s="35">
        <v>2014673</v>
      </c>
      <c r="AB54" s="36">
        <v>2122743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441.4</v>
      </c>
      <c r="H55" s="724"/>
      <c r="I55" s="724"/>
      <c r="J55" s="725"/>
      <c r="K55" s="726">
        <v>426.4</v>
      </c>
      <c r="L55" s="724"/>
      <c r="M55" s="724"/>
      <c r="N55" s="725"/>
      <c r="O55" s="726">
        <v>389.6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4">
        <v>1592802</v>
      </c>
      <c r="AA55" s="35">
        <v>1475259</v>
      </c>
      <c r="AB55" s="36">
        <v>1354637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98.6</v>
      </c>
      <c r="H56" s="724"/>
      <c r="I56" s="724"/>
      <c r="J56" s="725"/>
      <c r="K56" s="726">
        <v>98.3</v>
      </c>
      <c r="L56" s="724"/>
      <c r="M56" s="724"/>
      <c r="N56" s="725"/>
      <c r="O56" s="726">
        <v>100.3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94.7</v>
      </c>
      <c r="H57" s="724"/>
      <c r="I57" s="724"/>
      <c r="J57" s="725"/>
      <c r="K57" s="726">
        <v>95.7</v>
      </c>
      <c r="L57" s="724"/>
      <c r="M57" s="724"/>
      <c r="N57" s="725"/>
      <c r="O57" s="726">
        <v>99.7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688">
        <v>-1328305</v>
      </c>
      <c r="AA57" s="231">
        <v>-1365923</v>
      </c>
      <c r="AB57" s="232">
        <v>-1372010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>
        <v>117.3</v>
      </c>
      <c r="H58" s="724"/>
      <c r="I58" s="724"/>
      <c r="J58" s="725"/>
      <c r="K58" s="726">
        <v>107.7</v>
      </c>
      <c r="L58" s="724"/>
      <c r="M58" s="724"/>
      <c r="N58" s="725"/>
      <c r="O58" s="726">
        <v>101.1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4">
        <v>731264</v>
      </c>
      <c r="AA58" s="35">
        <v>731264</v>
      </c>
      <c r="AB58" s="36">
        <v>689189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/>
      <c r="H59" s="724"/>
      <c r="I59" s="724"/>
      <c r="J59" s="725"/>
      <c r="K59" s="726"/>
      <c r="L59" s="724"/>
      <c r="M59" s="724"/>
      <c r="N59" s="725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4">
        <v>37000</v>
      </c>
      <c r="AA59" s="35">
        <v>37000</v>
      </c>
      <c r="AB59" s="36">
        <v>37000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6.3</v>
      </c>
      <c r="H60" s="724"/>
      <c r="I60" s="724"/>
      <c r="J60" s="725"/>
      <c r="K60" s="726">
        <v>5.9</v>
      </c>
      <c r="L60" s="724"/>
      <c r="M60" s="724"/>
      <c r="N60" s="725"/>
      <c r="O60" s="726">
        <v>5.8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692">
        <v>-2096569</v>
      </c>
      <c r="AA60" s="233">
        <v>-2134187</v>
      </c>
      <c r="AB60" s="234">
        <v>-2098199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3.1</v>
      </c>
      <c r="H61" s="724"/>
      <c r="I61" s="724"/>
      <c r="J61" s="725"/>
      <c r="K61" s="726">
        <v>2.7</v>
      </c>
      <c r="L61" s="724"/>
      <c r="M61" s="724"/>
      <c r="N61" s="725"/>
      <c r="O61" s="726">
        <v>2.4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3">
        <v>2205136</v>
      </c>
      <c r="AA61" s="164">
        <v>2124009</v>
      </c>
      <c r="AB61" s="165">
        <v>2105370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9.4</v>
      </c>
      <c r="H62" s="724"/>
      <c r="I62" s="724"/>
      <c r="J62" s="725"/>
      <c r="K62" s="726">
        <v>8.6</v>
      </c>
      <c r="L62" s="724"/>
      <c r="M62" s="724"/>
      <c r="N62" s="725"/>
      <c r="O62" s="726">
        <v>8.2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>
        <v>54.9</v>
      </c>
      <c r="H63" s="724"/>
      <c r="I63" s="724"/>
      <c r="J63" s="725"/>
      <c r="K63" s="726">
        <v>50.1</v>
      </c>
      <c r="L63" s="724"/>
      <c r="M63" s="724"/>
      <c r="N63" s="725"/>
      <c r="O63" s="726">
        <v>48.5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>
        <v>23.7</v>
      </c>
      <c r="H64" s="739"/>
      <c r="I64" s="739"/>
      <c r="J64" s="740"/>
      <c r="K64" s="741">
        <v>28.1</v>
      </c>
      <c r="L64" s="739"/>
      <c r="M64" s="739"/>
      <c r="N64" s="740"/>
      <c r="O64" s="741">
        <v>28.8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8" width="2.28125" style="1" customWidth="1"/>
    <col min="19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455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23712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24563</v>
      </c>
      <c r="H6" s="793"/>
      <c r="I6" s="793"/>
      <c r="J6" s="793"/>
      <c r="K6" s="793"/>
      <c r="L6" s="795" t="s">
        <v>10</v>
      </c>
      <c r="M6" s="795"/>
      <c r="N6" s="795"/>
      <c r="O6" s="173">
        <v>10</v>
      </c>
      <c r="P6" s="18" t="s">
        <v>353</v>
      </c>
      <c r="Q6" s="19">
        <v>1</v>
      </c>
      <c r="R6" s="20" t="s">
        <v>354</v>
      </c>
      <c r="S6" s="21"/>
      <c r="T6" s="729" t="s">
        <v>13</v>
      </c>
      <c r="U6" s="22" t="s">
        <v>14</v>
      </c>
      <c r="V6" s="23"/>
      <c r="W6" s="23"/>
      <c r="X6" s="24"/>
      <c r="Y6" s="25" t="s">
        <v>355</v>
      </c>
      <c r="Z6" s="693">
        <v>1872687</v>
      </c>
      <c r="AA6" s="693">
        <v>2006829</v>
      </c>
      <c r="AB6" s="694">
        <v>1960849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356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357</v>
      </c>
      <c r="V7" s="31" t="s">
        <v>19</v>
      </c>
      <c r="W7" s="31"/>
      <c r="X7" s="32"/>
      <c r="Y7" s="33" t="s">
        <v>358</v>
      </c>
      <c r="Z7" s="231">
        <v>1872687</v>
      </c>
      <c r="AA7" s="231">
        <v>2006829</v>
      </c>
      <c r="AB7" s="695">
        <v>1960849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 t="s">
        <v>359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357</v>
      </c>
      <c r="W8" s="41" t="s">
        <v>23</v>
      </c>
      <c r="X8" s="42"/>
      <c r="Y8" s="43" t="s">
        <v>360</v>
      </c>
      <c r="Z8" s="231">
        <v>1634883</v>
      </c>
      <c r="AA8" s="231">
        <v>1772989</v>
      </c>
      <c r="AB8" s="695">
        <v>1817734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361</v>
      </c>
      <c r="X9" s="42" t="s">
        <v>26</v>
      </c>
      <c r="Y9" s="43"/>
      <c r="Z9" s="231">
        <v>1016401</v>
      </c>
      <c r="AA9" s="231">
        <v>1108648</v>
      </c>
      <c r="AB9" s="695">
        <v>1104885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52">
        <v>166</v>
      </c>
      <c r="H10" s="53" t="s">
        <v>362</v>
      </c>
      <c r="I10" s="48">
        <v>166</v>
      </c>
      <c r="J10" s="51" t="s">
        <v>354</v>
      </c>
      <c r="K10" s="52">
        <v>166</v>
      </c>
      <c r="L10" s="53" t="s">
        <v>362</v>
      </c>
      <c r="M10" s="48">
        <v>166</v>
      </c>
      <c r="N10" s="226" t="s">
        <v>363</v>
      </c>
      <c r="O10" s="52">
        <v>166</v>
      </c>
      <c r="P10" s="53" t="s">
        <v>362</v>
      </c>
      <c r="Q10" s="48">
        <v>166</v>
      </c>
      <c r="R10" s="182" t="s">
        <v>354</v>
      </c>
      <c r="S10" s="227"/>
      <c r="T10" s="730"/>
      <c r="U10" s="773"/>
      <c r="V10" s="764"/>
      <c r="W10" s="772"/>
      <c r="X10" s="42" t="s">
        <v>31</v>
      </c>
      <c r="Y10" s="43"/>
      <c r="Z10" s="231">
        <v>457045</v>
      </c>
      <c r="AA10" s="231">
        <v>491713</v>
      </c>
      <c r="AB10" s="695">
        <v>502496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62">
        <v>110</v>
      </c>
      <c r="H11" s="63" t="s">
        <v>362</v>
      </c>
      <c r="I11" s="58">
        <v>110</v>
      </c>
      <c r="J11" s="61" t="s">
        <v>354</v>
      </c>
      <c r="K11" s="62">
        <v>110</v>
      </c>
      <c r="L11" s="63" t="s">
        <v>362</v>
      </c>
      <c r="M11" s="58">
        <v>110</v>
      </c>
      <c r="N11" s="87" t="s">
        <v>363</v>
      </c>
      <c r="O11" s="62">
        <v>110</v>
      </c>
      <c r="P11" s="63" t="s">
        <v>362</v>
      </c>
      <c r="Q11" s="58">
        <v>110</v>
      </c>
      <c r="R11" s="188" t="s">
        <v>354</v>
      </c>
      <c r="S11" s="227"/>
      <c r="T11" s="730"/>
      <c r="U11" s="773"/>
      <c r="V11" s="764"/>
      <c r="W11" s="772"/>
      <c r="X11" s="42" t="s">
        <v>34</v>
      </c>
      <c r="Y11" s="43"/>
      <c r="Z11" s="231">
        <v>61783</v>
      </c>
      <c r="AA11" s="231">
        <v>59665</v>
      </c>
      <c r="AB11" s="695">
        <v>100595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62">
        <v>56</v>
      </c>
      <c r="H12" s="63" t="s">
        <v>362</v>
      </c>
      <c r="I12" s="58">
        <v>56</v>
      </c>
      <c r="J12" s="61" t="s">
        <v>354</v>
      </c>
      <c r="K12" s="62">
        <v>56</v>
      </c>
      <c r="L12" s="63" t="s">
        <v>362</v>
      </c>
      <c r="M12" s="58">
        <v>56</v>
      </c>
      <c r="N12" s="87" t="s">
        <v>363</v>
      </c>
      <c r="O12" s="62">
        <v>56</v>
      </c>
      <c r="P12" s="63" t="s">
        <v>362</v>
      </c>
      <c r="Q12" s="58">
        <v>56</v>
      </c>
      <c r="R12" s="188" t="s">
        <v>354</v>
      </c>
      <c r="S12" s="227"/>
      <c r="T12" s="730"/>
      <c r="U12" s="773"/>
      <c r="V12" s="764"/>
      <c r="W12" s="41" t="s">
        <v>36</v>
      </c>
      <c r="X12" s="42"/>
      <c r="Y12" s="43" t="s">
        <v>364</v>
      </c>
      <c r="Z12" s="231">
        <v>237804</v>
      </c>
      <c r="AA12" s="231">
        <v>233840</v>
      </c>
      <c r="AB12" s="695">
        <v>143115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62"/>
      <c r="H13" s="63" t="s">
        <v>362</v>
      </c>
      <c r="I13" s="58"/>
      <c r="J13" s="61" t="s">
        <v>354</v>
      </c>
      <c r="K13" s="62"/>
      <c r="L13" s="63" t="s">
        <v>362</v>
      </c>
      <c r="M13" s="58"/>
      <c r="N13" s="87" t="s">
        <v>365</v>
      </c>
      <c r="O13" s="62"/>
      <c r="P13" s="63" t="s">
        <v>362</v>
      </c>
      <c r="Q13" s="58"/>
      <c r="R13" s="188" t="s">
        <v>354</v>
      </c>
      <c r="S13" s="227"/>
      <c r="T13" s="730"/>
      <c r="U13" s="773"/>
      <c r="V13" s="747"/>
      <c r="W13" s="66" t="s">
        <v>361</v>
      </c>
      <c r="X13" s="42" t="s">
        <v>39</v>
      </c>
      <c r="Y13" s="43"/>
      <c r="Z13" s="231">
        <v>212590</v>
      </c>
      <c r="AA13" s="231">
        <v>209909</v>
      </c>
      <c r="AB13" s="695">
        <v>117919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62"/>
      <c r="H14" s="63" t="s">
        <v>362</v>
      </c>
      <c r="I14" s="58"/>
      <c r="J14" s="61" t="s">
        <v>354</v>
      </c>
      <c r="K14" s="62"/>
      <c r="L14" s="63" t="s">
        <v>362</v>
      </c>
      <c r="M14" s="58"/>
      <c r="N14" s="87" t="s">
        <v>365</v>
      </c>
      <c r="O14" s="62"/>
      <c r="P14" s="63" t="s">
        <v>362</v>
      </c>
      <c r="Q14" s="58"/>
      <c r="R14" s="188" t="s">
        <v>354</v>
      </c>
      <c r="S14" s="227"/>
      <c r="T14" s="730"/>
      <c r="U14" s="774"/>
      <c r="V14" s="41" t="s">
        <v>41</v>
      </c>
      <c r="W14" s="66"/>
      <c r="X14" s="67"/>
      <c r="Y14" s="43" t="s">
        <v>366</v>
      </c>
      <c r="Z14" s="231"/>
      <c r="AA14" s="231"/>
      <c r="AB14" s="695"/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2"/>
      <c r="H15" s="63" t="s">
        <v>362</v>
      </c>
      <c r="I15" s="58" t="s">
        <v>367</v>
      </c>
      <c r="J15" s="61" t="s">
        <v>354</v>
      </c>
      <c r="K15" s="62"/>
      <c r="L15" s="63" t="s">
        <v>362</v>
      </c>
      <c r="M15" s="58" t="s">
        <v>367</v>
      </c>
      <c r="N15" s="87" t="s">
        <v>365</v>
      </c>
      <c r="O15" s="62"/>
      <c r="P15" s="63" t="s">
        <v>362</v>
      </c>
      <c r="Q15" s="58" t="s">
        <v>367</v>
      </c>
      <c r="R15" s="188" t="s">
        <v>354</v>
      </c>
      <c r="S15" s="227"/>
      <c r="T15" s="730"/>
      <c r="U15" s="69" t="s">
        <v>45</v>
      </c>
      <c r="V15" s="41"/>
      <c r="W15" s="41"/>
      <c r="X15" s="42"/>
      <c r="Y15" s="43" t="s">
        <v>368</v>
      </c>
      <c r="Z15" s="231">
        <v>1777792</v>
      </c>
      <c r="AA15" s="231">
        <v>1862200</v>
      </c>
      <c r="AB15" s="695">
        <v>1910208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7">
        <v>42</v>
      </c>
      <c r="H16" s="775"/>
      <c r="I16" s="775"/>
      <c r="J16" s="776"/>
      <c r="K16" s="781">
        <v>42</v>
      </c>
      <c r="L16" s="779"/>
      <c r="M16" s="779"/>
      <c r="N16" s="780"/>
      <c r="O16" s="775">
        <v>42</v>
      </c>
      <c r="P16" s="775"/>
      <c r="Q16" s="775"/>
      <c r="R16" s="778"/>
      <c r="S16" s="71"/>
      <c r="T16" s="730"/>
      <c r="U16" s="721" t="s">
        <v>357</v>
      </c>
      <c r="V16" s="41" t="s">
        <v>48</v>
      </c>
      <c r="W16" s="41"/>
      <c r="X16" s="42"/>
      <c r="Y16" s="43" t="s">
        <v>369</v>
      </c>
      <c r="Z16" s="231">
        <v>1777792</v>
      </c>
      <c r="AA16" s="231">
        <v>1862200</v>
      </c>
      <c r="AB16" s="695">
        <v>1910208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81">
        <v>4</v>
      </c>
      <c r="H17" s="779"/>
      <c r="I17" s="779"/>
      <c r="J17" s="780"/>
      <c r="K17" s="781">
        <v>4</v>
      </c>
      <c r="L17" s="779"/>
      <c r="M17" s="779"/>
      <c r="N17" s="780"/>
      <c r="O17" s="779">
        <v>4</v>
      </c>
      <c r="P17" s="779"/>
      <c r="Q17" s="779"/>
      <c r="R17" s="782"/>
      <c r="S17" s="71"/>
      <c r="T17" s="730"/>
      <c r="U17" s="722"/>
      <c r="V17" s="746" t="s">
        <v>357</v>
      </c>
      <c r="W17" s="41" t="s">
        <v>51</v>
      </c>
      <c r="X17" s="42"/>
      <c r="Y17" s="43" t="s">
        <v>370</v>
      </c>
      <c r="Z17" s="231">
        <v>1670577</v>
      </c>
      <c r="AA17" s="231">
        <v>1755071</v>
      </c>
      <c r="AB17" s="695">
        <v>1810285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371</v>
      </c>
      <c r="G18" s="767">
        <v>10233</v>
      </c>
      <c r="H18" s="765"/>
      <c r="I18" s="765"/>
      <c r="J18" s="766"/>
      <c r="K18" s="808">
        <v>10233</v>
      </c>
      <c r="L18" s="809"/>
      <c r="M18" s="809"/>
      <c r="N18" s="820"/>
      <c r="O18" s="765">
        <v>10233</v>
      </c>
      <c r="P18" s="765"/>
      <c r="Q18" s="765"/>
      <c r="R18" s="768"/>
      <c r="S18" s="72"/>
      <c r="T18" s="730"/>
      <c r="U18" s="722"/>
      <c r="V18" s="764"/>
      <c r="W18" s="746" t="s">
        <v>361</v>
      </c>
      <c r="X18" s="42" t="s">
        <v>55</v>
      </c>
      <c r="Y18" s="43"/>
      <c r="Z18" s="231">
        <v>1081572</v>
      </c>
      <c r="AA18" s="231">
        <v>1117536</v>
      </c>
      <c r="AB18" s="695">
        <v>1158546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80"/>
      <c r="H19" s="77" t="s">
        <v>362</v>
      </c>
      <c r="I19" s="78" t="s">
        <v>367</v>
      </c>
      <c r="J19" s="79" t="s">
        <v>363</v>
      </c>
      <c r="K19" s="80"/>
      <c r="L19" s="77" t="s">
        <v>362</v>
      </c>
      <c r="M19" s="78" t="s">
        <v>367</v>
      </c>
      <c r="N19" s="79" t="s">
        <v>363</v>
      </c>
      <c r="O19" s="76"/>
      <c r="P19" s="77" t="s">
        <v>362</v>
      </c>
      <c r="Q19" s="78" t="s">
        <v>367</v>
      </c>
      <c r="R19" s="81" t="s">
        <v>363</v>
      </c>
      <c r="S19" s="82"/>
      <c r="T19" s="730"/>
      <c r="U19" s="722"/>
      <c r="V19" s="764"/>
      <c r="W19" s="764"/>
      <c r="X19" s="42" t="s">
        <v>59</v>
      </c>
      <c r="Y19" s="43"/>
      <c r="Z19" s="231">
        <v>179138</v>
      </c>
      <c r="AA19" s="231">
        <v>194737</v>
      </c>
      <c r="AB19" s="695">
        <v>215460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2">
        <v>166</v>
      </c>
      <c r="H20" s="85" t="s">
        <v>289</v>
      </c>
      <c r="I20" s="86">
        <v>100</v>
      </c>
      <c r="J20" s="87" t="s">
        <v>290</v>
      </c>
      <c r="K20" s="62">
        <v>173.3</v>
      </c>
      <c r="L20" s="85" t="s">
        <v>362</v>
      </c>
      <c r="M20" s="86">
        <v>104.39759036144578</v>
      </c>
      <c r="N20" s="226" t="s">
        <v>354</v>
      </c>
      <c r="O20" s="60">
        <v>178.4</v>
      </c>
      <c r="P20" s="85" t="s">
        <v>362</v>
      </c>
      <c r="Q20" s="86">
        <v>107.4698795180723</v>
      </c>
      <c r="R20" s="88" t="s">
        <v>354</v>
      </c>
      <c r="S20" s="71"/>
      <c r="T20" s="730"/>
      <c r="U20" s="722"/>
      <c r="V20" s="764"/>
      <c r="W20" s="747"/>
      <c r="X20" s="42" t="s">
        <v>63</v>
      </c>
      <c r="Y20" s="43"/>
      <c r="Z20" s="231">
        <v>142254</v>
      </c>
      <c r="AA20" s="231">
        <v>148647</v>
      </c>
      <c r="AB20" s="695">
        <v>150046</v>
      </c>
    </row>
    <row r="21" spans="1:28" s="44" customFormat="1" ht="29.25" customHeight="1">
      <c r="A21" s="730"/>
      <c r="B21" s="769" t="s">
        <v>372</v>
      </c>
      <c r="C21" s="42" t="s">
        <v>65</v>
      </c>
      <c r="D21" s="65"/>
      <c r="E21" s="65"/>
      <c r="F21" s="47"/>
      <c r="G21" s="62">
        <v>11</v>
      </c>
      <c r="H21" s="85" t="s">
        <v>289</v>
      </c>
      <c r="I21" s="89">
        <v>6.626506024096386</v>
      </c>
      <c r="J21" s="87" t="s">
        <v>290</v>
      </c>
      <c r="K21" s="62">
        <v>11.8</v>
      </c>
      <c r="L21" s="85" t="s">
        <v>362</v>
      </c>
      <c r="M21" s="89">
        <v>7.1084337349397595</v>
      </c>
      <c r="N21" s="87" t="s">
        <v>354</v>
      </c>
      <c r="O21" s="60">
        <v>11.8</v>
      </c>
      <c r="P21" s="85" t="s">
        <v>362</v>
      </c>
      <c r="Q21" s="89">
        <v>7.1084337349397595</v>
      </c>
      <c r="R21" s="88" t="s">
        <v>354</v>
      </c>
      <c r="S21" s="71"/>
      <c r="T21" s="730"/>
      <c r="U21" s="722"/>
      <c r="V21" s="764"/>
      <c r="W21" s="41" t="s">
        <v>66</v>
      </c>
      <c r="X21" s="42"/>
      <c r="Y21" s="43" t="s">
        <v>373</v>
      </c>
      <c r="Z21" s="231">
        <v>107215</v>
      </c>
      <c r="AA21" s="231">
        <v>107129</v>
      </c>
      <c r="AB21" s="695">
        <v>99923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2">
        <v>109</v>
      </c>
      <c r="H22" s="85" t="s">
        <v>289</v>
      </c>
      <c r="I22" s="89">
        <v>65.66265060240963</v>
      </c>
      <c r="J22" s="87" t="s">
        <v>290</v>
      </c>
      <c r="K22" s="62">
        <v>112.8</v>
      </c>
      <c r="L22" s="85" t="s">
        <v>362</v>
      </c>
      <c r="M22" s="89">
        <v>67.95180722891565</v>
      </c>
      <c r="N22" s="87" t="s">
        <v>354</v>
      </c>
      <c r="O22" s="60">
        <v>117.3</v>
      </c>
      <c r="P22" s="85" t="s">
        <v>362</v>
      </c>
      <c r="Q22" s="89">
        <v>70.66265060240964</v>
      </c>
      <c r="R22" s="88" t="s">
        <v>354</v>
      </c>
      <c r="S22" s="71"/>
      <c r="T22" s="730"/>
      <c r="U22" s="722"/>
      <c r="V22" s="747"/>
      <c r="W22" s="66" t="s">
        <v>361</v>
      </c>
      <c r="X22" s="42" t="s">
        <v>69</v>
      </c>
      <c r="Y22" s="43"/>
      <c r="Z22" s="231">
        <v>70214</v>
      </c>
      <c r="AA22" s="231">
        <v>66539</v>
      </c>
      <c r="AB22" s="695">
        <v>62358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5">
        <v>11</v>
      </c>
      <c r="H23" s="77" t="s">
        <v>289</v>
      </c>
      <c r="I23" s="94">
        <v>6.626506024096386</v>
      </c>
      <c r="J23" s="79" t="s">
        <v>290</v>
      </c>
      <c r="K23" s="95">
        <v>13.5</v>
      </c>
      <c r="L23" s="77" t="s">
        <v>362</v>
      </c>
      <c r="M23" s="94">
        <v>8.132530120481928</v>
      </c>
      <c r="N23" s="79" t="s">
        <v>354</v>
      </c>
      <c r="O23" s="93">
        <v>13.3</v>
      </c>
      <c r="P23" s="77" t="s">
        <v>362</v>
      </c>
      <c r="Q23" s="94">
        <v>8.012048192771084</v>
      </c>
      <c r="R23" s="81" t="s">
        <v>354</v>
      </c>
      <c r="S23" s="71"/>
      <c r="T23" s="730"/>
      <c r="U23" s="728"/>
      <c r="V23" s="41" t="s">
        <v>71</v>
      </c>
      <c r="W23" s="41"/>
      <c r="X23" s="42"/>
      <c r="Y23" s="43" t="s">
        <v>374</v>
      </c>
      <c r="Z23" s="231"/>
      <c r="AA23" s="231"/>
      <c r="AB23" s="695"/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375</v>
      </c>
      <c r="G24" s="800">
        <v>74.2861858392474</v>
      </c>
      <c r="H24" s="798"/>
      <c r="I24" s="798"/>
      <c r="J24" s="799"/>
      <c r="K24" s="737">
        <v>79.4637566660083</v>
      </c>
      <c r="L24" s="735"/>
      <c r="M24" s="735"/>
      <c r="N24" s="736"/>
      <c r="O24" s="798">
        <v>78.1383066512626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231">
        <v>94895</v>
      </c>
      <c r="AA24" s="231">
        <v>144629</v>
      </c>
      <c r="AB24" s="695">
        <v>50641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375</v>
      </c>
      <c r="G25" s="726">
        <v>74.3</v>
      </c>
      <c r="H25" s="724"/>
      <c r="I25" s="724"/>
      <c r="J25" s="725"/>
      <c r="K25" s="726">
        <v>79.5</v>
      </c>
      <c r="L25" s="724"/>
      <c r="M25" s="724"/>
      <c r="N25" s="725"/>
      <c r="O25" s="724">
        <v>78.1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233">
        <v>94895</v>
      </c>
      <c r="AA25" s="233">
        <v>144629</v>
      </c>
      <c r="AB25" s="696">
        <v>50641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375</v>
      </c>
      <c r="G26" s="726">
        <v>74.3</v>
      </c>
      <c r="H26" s="724"/>
      <c r="I26" s="724"/>
      <c r="J26" s="725"/>
      <c r="K26" s="726">
        <v>79.5</v>
      </c>
      <c r="L26" s="724"/>
      <c r="M26" s="724"/>
      <c r="N26" s="725"/>
      <c r="O26" s="724">
        <v>78.1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376</v>
      </c>
      <c r="Z26" s="693">
        <v>177671</v>
      </c>
      <c r="AA26" s="693">
        <v>196676</v>
      </c>
      <c r="AB26" s="694">
        <v>138697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6">
        <v>20.2</v>
      </c>
      <c r="H27" s="724"/>
      <c r="I27" s="724"/>
      <c r="J27" s="725"/>
      <c r="K27" s="726">
        <v>20.2</v>
      </c>
      <c r="L27" s="724"/>
      <c r="M27" s="724"/>
      <c r="N27" s="725"/>
      <c r="O27" s="724">
        <v>20.6</v>
      </c>
      <c r="P27" s="724"/>
      <c r="Q27" s="724"/>
      <c r="R27" s="727"/>
      <c r="S27" s="71"/>
      <c r="T27" s="730"/>
      <c r="U27" s="721" t="s">
        <v>361</v>
      </c>
      <c r="V27" s="41" t="s">
        <v>85</v>
      </c>
      <c r="W27" s="41"/>
      <c r="X27" s="42"/>
      <c r="Y27" s="43"/>
      <c r="Z27" s="231">
        <v>64000</v>
      </c>
      <c r="AA27" s="231"/>
      <c r="AB27" s="695">
        <v>14000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50">
        <v>123</v>
      </c>
      <c r="H28" s="748"/>
      <c r="I28" s="748"/>
      <c r="J28" s="749"/>
      <c r="K28" s="750">
        <v>131.9</v>
      </c>
      <c r="L28" s="748"/>
      <c r="M28" s="748"/>
      <c r="N28" s="749"/>
      <c r="O28" s="748">
        <v>129.7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231">
        <v>106846</v>
      </c>
      <c r="AA28" s="231">
        <v>149920</v>
      </c>
      <c r="AB28" s="695">
        <v>122072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50">
        <v>200</v>
      </c>
      <c r="H29" s="748"/>
      <c r="I29" s="748"/>
      <c r="J29" s="749"/>
      <c r="K29" s="750">
        <v>221.9</v>
      </c>
      <c r="L29" s="748"/>
      <c r="M29" s="748"/>
      <c r="N29" s="749"/>
      <c r="O29" s="748">
        <v>217.6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377</v>
      </c>
      <c r="Z29" s="231">
        <v>245028</v>
      </c>
      <c r="AA29" s="231">
        <v>309120</v>
      </c>
      <c r="AB29" s="695">
        <v>222403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60">
        <v>45010</v>
      </c>
      <c r="H30" s="758"/>
      <c r="I30" s="758"/>
      <c r="J30" s="759"/>
      <c r="K30" s="760">
        <v>48279</v>
      </c>
      <c r="L30" s="758"/>
      <c r="M30" s="758"/>
      <c r="N30" s="759"/>
      <c r="O30" s="758">
        <v>47344</v>
      </c>
      <c r="P30" s="758"/>
      <c r="Q30" s="758"/>
      <c r="R30" s="761"/>
      <c r="S30" s="71"/>
      <c r="T30" s="730"/>
      <c r="U30" s="721" t="s">
        <v>361</v>
      </c>
      <c r="V30" s="41" t="s">
        <v>93</v>
      </c>
      <c r="W30" s="41"/>
      <c r="X30" s="42"/>
      <c r="Y30" s="43"/>
      <c r="Z30" s="231">
        <v>113059</v>
      </c>
      <c r="AA30" s="231">
        <v>150112</v>
      </c>
      <c r="AB30" s="695">
        <v>59454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60">
        <v>58882</v>
      </c>
      <c r="H31" s="758"/>
      <c r="I31" s="758"/>
      <c r="J31" s="759"/>
      <c r="K31" s="760">
        <v>65461</v>
      </c>
      <c r="L31" s="758"/>
      <c r="M31" s="758"/>
      <c r="N31" s="759"/>
      <c r="O31" s="758">
        <v>63759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231">
        <v>131969</v>
      </c>
      <c r="AA31" s="231">
        <v>159008</v>
      </c>
      <c r="AB31" s="695">
        <v>162949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375</v>
      </c>
      <c r="G32" s="726">
        <v>130.8</v>
      </c>
      <c r="H32" s="724"/>
      <c r="I32" s="724"/>
      <c r="J32" s="725"/>
      <c r="K32" s="726">
        <v>135.58</v>
      </c>
      <c r="L32" s="724"/>
      <c r="M32" s="724"/>
      <c r="N32" s="725"/>
      <c r="O32" s="724">
        <v>134.67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378</v>
      </c>
      <c r="Z32" s="231">
        <v>-67357</v>
      </c>
      <c r="AA32" s="231">
        <v>-112444</v>
      </c>
      <c r="AB32" s="695">
        <v>-83706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60">
        <v>8930</v>
      </c>
      <c r="H33" s="758"/>
      <c r="I33" s="758"/>
      <c r="J33" s="759"/>
      <c r="K33" s="760">
        <v>9358.8</v>
      </c>
      <c r="L33" s="758"/>
      <c r="M33" s="758"/>
      <c r="N33" s="759"/>
      <c r="O33" s="758">
        <v>9238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379</v>
      </c>
      <c r="Z33" s="231">
        <v>67357</v>
      </c>
      <c r="AA33" s="231">
        <v>112444</v>
      </c>
      <c r="AB33" s="695">
        <v>83706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6">
        <v>11.9</v>
      </c>
      <c r="H34" s="724"/>
      <c r="I34" s="724"/>
      <c r="J34" s="725"/>
      <c r="K34" s="726">
        <v>11.96</v>
      </c>
      <c r="L34" s="724"/>
      <c r="M34" s="724"/>
      <c r="N34" s="725"/>
      <c r="O34" s="724">
        <v>11.25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689">
        <v>0</v>
      </c>
      <c r="AA34" s="691">
        <v>0</v>
      </c>
      <c r="AB34" s="697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6">
        <v>15.6</v>
      </c>
      <c r="H35" s="724"/>
      <c r="I35" s="724"/>
      <c r="J35" s="725"/>
      <c r="K35" s="726">
        <v>16.22</v>
      </c>
      <c r="L35" s="724"/>
      <c r="M35" s="724"/>
      <c r="N35" s="725"/>
      <c r="O35" s="724">
        <v>15.15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691">
        <v>552826</v>
      </c>
      <c r="AA35" s="691">
        <v>750840</v>
      </c>
      <c r="AB35" s="697">
        <v>878738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50">
        <v>391</v>
      </c>
      <c r="H36" s="748"/>
      <c r="I36" s="748"/>
      <c r="J36" s="749"/>
      <c r="K36" s="750">
        <v>396.71</v>
      </c>
      <c r="L36" s="748"/>
      <c r="M36" s="748"/>
      <c r="N36" s="749"/>
      <c r="O36" s="748">
        <v>382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693">
        <v>381219</v>
      </c>
      <c r="AA36" s="693">
        <v>419494</v>
      </c>
      <c r="AB36" s="694">
        <v>340586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375</v>
      </c>
      <c r="G37" s="726">
        <v>91.5</v>
      </c>
      <c r="H37" s="724"/>
      <c r="I37" s="724"/>
      <c r="J37" s="725"/>
      <c r="K37" s="726">
        <v>87.86</v>
      </c>
      <c r="L37" s="724"/>
      <c r="M37" s="724"/>
      <c r="N37" s="725"/>
      <c r="O37" s="724">
        <v>81.02</v>
      </c>
      <c r="P37" s="724"/>
      <c r="Q37" s="724"/>
      <c r="R37" s="727"/>
      <c r="S37" s="123"/>
      <c r="T37" s="124" t="s">
        <v>361</v>
      </c>
      <c r="U37" s="125"/>
      <c r="V37" s="90" t="s">
        <v>109</v>
      </c>
      <c r="W37" s="91"/>
      <c r="X37" s="91"/>
      <c r="Y37" s="101"/>
      <c r="Z37" s="233">
        <v>232238</v>
      </c>
      <c r="AA37" s="233">
        <v>283226</v>
      </c>
      <c r="AB37" s="696">
        <v>282036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50">
        <v>22582</v>
      </c>
      <c r="H38" s="748"/>
      <c r="I38" s="748"/>
      <c r="J38" s="749"/>
      <c r="K38" s="750">
        <v>22963.35</v>
      </c>
      <c r="L38" s="748"/>
      <c r="M38" s="748"/>
      <c r="N38" s="749"/>
      <c r="O38" s="748">
        <v>23337.38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698">
        <v>1901398</v>
      </c>
      <c r="AA38" s="698">
        <v>2044994</v>
      </c>
      <c r="AB38" s="699">
        <v>2005919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50">
        <v>7762</v>
      </c>
      <c r="H39" s="748"/>
      <c r="I39" s="748"/>
      <c r="J39" s="749"/>
      <c r="K39" s="750">
        <v>7511.54</v>
      </c>
      <c r="L39" s="748"/>
      <c r="M39" s="748"/>
      <c r="N39" s="749"/>
      <c r="O39" s="748">
        <v>7881.17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693">
        <v>4517506</v>
      </c>
      <c r="AA39" s="693">
        <v>4503833</v>
      </c>
      <c r="AB39" s="694">
        <v>4410069</v>
      </c>
    </row>
    <row r="40" spans="1:28" s="44" customFormat="1" ht="29.25" customHeight="1">
      <c r="A40" s="733"/>
      <c r="B40" s="134" t="s">
        <v>380</v>
      </c>
      <c r="C40" s="135"/>
      <c r="D40" s="136" t="s">
        <v>118</v>
      </c>
      <c r="E40" s="65"/>
      <c r="F40" s="47"/>
      <c r="G40" s="750">
        <v>15384</v>
      </c>
      <c r="H40" s="748"/>
      <c r="I40" s="748"/>
      <c r="J40" s="749"/>
      <c r="K40" s="750">
        <v>15273.9</v>
      </c>
      <c r="L40" s="748"/>
      <c r="M40" s="748"/>
      <c r="N40" s="749"/>
      <c r="O40" s="748">
        <v>15682.15</v>
      </c>
      <c r="P40" s="748"/>
      <c r="Q40" s="748"/>
      <c r="R40" s="751"/>
      <c r="S40" s="71"/>
      <c r="T40" s="730"/>
      <c r="U40" s="730"/>
      <c r="V40" s="721" t="s">
        <v>361</v>
      </c>
      <c r="W40" s="41" t="s">
        <v>119</v>
      </c>
      <c r="X40" s="42"/>
      <c r="Y40" s="43"/>
      <c r="Z40" s="231">
        <v>6153297</v>
      </c>
      <c r="AA40" s="231">
        <v>6274391</v>
      </c>
      <c r="AB40" s="695">
        <v>6324877</v>
      </c>
    </row>
    <row r="41" spans="1:28" s="44" customFormat="1" ht="29.25" customHeight="1">
      <c r="A41" s="733"/>
      <c r="B41" s="137"/>
      <c r="C41" s="138"/>
      <c r="D41" s="139" t="s">
        <v>361</v>
      </c>
      <c r="E41" s="42" t="s">
        <v>120</v>
      </c>
      <c r="F41" s="47"/>
      <c r="G41" s="750">
        <v>771</v>
      </c>
      <c r="H41" s="748"/>
      <c r="I41" s="748"/>
      <c r="J41" s="749"/>
      <c r="K41" s="750">
        <v>697.76</v>
      </c>
      <c r="L41" s="748"/>
      <c r="M41" s="748"/>
      <c r="N41" s="749"/>
      <c r="O41" s="748">
        <v>773.63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231">
        <v>2148335</v>
      </c>
      <c r="AA41" s="231">
        <v>2282628</v>
      </c>
      <c r="AB41" s="695">
        <v>2426878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50">
        <v>17112</v>
      </c>
      <c r="H42" s="748"/>
      <c r="I42" s="748"/>
      <c r="J42" s="749"/>
      <c r="K42" s="750">
        <v>16372.4</v>
      </c>
      <c r="L42" s="748"/>
      <c r="M42" s="748"/>
      <c r="N42" s="749"/>
      <c r="O42" s="748">
        <v>17193.12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700">
        <v>685335</v>
      </c>
      <c r="AA42" s="700">
        <v>847733</v>
      </c>
      <c r="AB42" s="701">
        <v>946678</v>
      </c>
    </row>
    <row r="43" spans="1:28" s="44" customFormat="1" ht="29.25" customHeight="1">
      <c r="A43" s="733"/>
      <c r="B43" s="141" t="s">
        <v>125</v>
      </c>
      <c r="C43" s="138"/>
      <c r="D43" s="746" t="s">
        <v>361</v>
      </c>
      <c r="E43" s="42" t="s">
        <v>126</v>
      </c>
      <c r="F43" s="47"/>
      <c r="G43" s="750">
        <v>10411</v>
      </c>
      <c r="H43" s="748"/>
      <c r="I43" s="748"/>
      <c r="J43" s="749"/>
      <c r="K43" s="750">
        <v>9825.35</v>
      </c>
      <c r="L43" s="748"/>
      <c r="M43" s="748"/>
      <c r="N43" s="749"/>
      <c r="O43" s="748">
        <v>10427.67</v>
      </c>
      <c r="P43" s="748"/>
      <c r="Q43" s="748"/>
      <c r="R43" s="751"/>
      <c r="S43" s="71"/>
      <c r="T43" s="730"/>
      <c r="U43" s="730"/>
      <c r="V43" s="721" t="s">
        <v>361</v>
      </c>
      <c r="W43" s="41" t="s">
        <v>127</v>
      </c>
      <c r="X43" s="42"/>
      <c r="Y43" s="43"/>
      <c r="Z43" s="231">
        <v>445621</v>
      </c>
      <c r="AA43" s="231">
        <v>543047</v>
      </c>
      <c r="AB43" s="695">
        <v>661999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50">
        <v>843</v>
      </c>
      <c r="H44" s="748"/>
      <c r="I44" s="748"/>
      <c r="J44" s="749"/>
      <c r="K44" s="750">
        <v>794.1</v>
      </c>
      <c r="L44" s="748"/>
      <c r="M44" s="748"/>
      <c r="N44" s="749"/>
      <c r="O44" s="748">
        <v>954.78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702">
        <v>216379</v>
      </c>
      <c r="AA44" s="702">
        <v>296491</v>
      </c>
      <c r="AB44" s="703">
        <v>274306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50">
        <v>913</v>
      </c>
      <c r="H45" s="748"/>
      <c r="I45" s="748"/>
      <c r="J45" s="749"/>
      <c r="K45" s="750">
        <v>1271.57</v>
      </c>
      <c r="L45" s="748"/>
      <c r="M45" s="748"/>
      <c r="N45" s="749"/>
      <c r="O45" s="748">
        <v>455.8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231">
        <v>23335</v>
      </c>
      <c r="AA45" s="231">
        <v>8195</v>
      </c>
      <c r="AB45" s="695">
        <v>10373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50">
        <v>555</v>
      </c>
      <c r="H46" s="748"/>
      <c r="I46" s="748"/>
      <c r="J46" s="749"/>
      <c r="K46" s="750">
        <v>548.47</v>
      </c>
      <c r="L46" s="748"/>
      <c r="M46" s="748"/>
      <c r="N46" s="749"/>
      <c r="O46" s="748">
        <v>543.19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700">
        <v>49484</v>
      </c>
      <c r="AA46" s="700">
        <v>40712</v>
      </c>
      <c r="AB46" s="701">
        <v>32807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50">
        <v>26983</v>
      </c>
      <c r="H47" s="748"/>
      <c r="I47" s="748"/>
      <c r="J47" s="749"/>
      <c r="K47" s="750">
        <v>29182.12</v>
      </c>
      <c r="L47" s="748"/>
      <c r="M47" s="748"/>
      <c r="N47" s="749"/>
      <c r="O47" s="748">
        <v>30000.56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698">
        <v>5252325</v>
      </c>
      <c r="AA47" s="698">
        <v>5392278</v>
      </c>
      <c r="AB47" s="699">
        <v>5389554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4">
        <v>27572</v>
      </c>
      <c r="H48" s="802"/>
      <c r="I48" s="802"/>
      <c r="J48" s="803"/>
      <c r="K48" s="804">
        <v>28887.2</v>
      </c>
      <c r="L48" s="802"/>
      <c r="M48" s="802"/>
      <c r="N48" s="803"/>
      <c r="O48" s="802">
        <v>29877.62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693"/>
      <c r="AA48" s="693"/>
      <c r="AB48" s="694"/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7">
        <v>60.8</v>
      </c>
      <c r="H49" s="735"/>
      <c r="I49" s="735"/>
      <c r="J49" s="736"/>
      <c r="K49" s="737">
        <v>60.01</v>
      </c>
      <c r="L49" s="735"/>
      <c r="M49" s="735"/>
      <c r="N49" s="736"/>
      <c r="O49" s="735">
        <v>60.6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231">
        <v>132509</v>
      </c>
      <c r="AA49" s="231">
        <v>96893</v>
      </c>
      <c r="AB49" s="695">
        <v>67940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6">
        <v>4</v>
      </c>
      <c r="H50" s="724"/>
      <c r="I50" s="724"/>
      <c r="J50" s="725"/>
      <c r="K50" s="726">
        <v>3.57</v>
      </c>
      <c r="L50" s="724"/>
      <c r="M50" s="724"/>
      <c r="N50" s="725"/>
      <c r="O50" s="724">
        <v>3.3</v>
      </c>
      <c r="P50" s="724"/>
      <c r="Q50" s="724"/>
      <c r="R50" s="727"/>
      <c r="S50" s="71"/>
      <c r="T50" s="730"/>
      <c r="U50" s="730"/>
      <c r="V50" s="721" t="s">
        <v>361</v>
      </c>
      <c r="W50" s="41" t="s">
        <v>146</v>
      </c>
      <c r="X50" s="42"/>
      <c r="Y50" s="43"/>
      <c r="Z50" s="231"/>
      <c r="AA50" s="231"/>
      <c r="AB50" s="695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6">
        <v>8</v>
      </c>
      <c r="H51" s="724"/>
      <c r="I51" s="724"/>
      <c r="J51" s="725"/>
      <c r="K51" s="726">
        <v>7.98</v>
      </c>
      <c r="L51" s="724"/>
      <c r="M51" s="724"/>
      <c r="N51" s="725"/>
      <c r="O51" s="724">
        <v>7.9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233">
        <v>123779</v>
      </c>
      <c r="AA51" s="233">
        <v>88218</v>
      </c>
      <c r="AB51" s="696">
        <v>58941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6">
        <v>10.1</v>
      </c>
      <c r="H52" s="724"/>
      <c r="I52" s="724"/>
      <c r="J52" s="725"/>
      <c r="K52" s="726">
        <v>10.4</v>
      </c>
      <c r="L52" s="724"/>
      <c r="M52" s="724"/>
      <c r="N52" s="725"/>
      <c r="O52" s="724">
        <v>11.3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691">
        <v>132509</v>
      </c>
      <c r="AA52" s="691">
        <v>96893</v>
      </c>
      <c r="AB52" s="697">
        <v>67940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41">
        <v>17.1</v>
      </c>
      <c r="H53" s="739"/>
      <c r="I53" s="739"/>
      <c r="J53" s="740"/>
      <c r="K53" s="741">
        <v>17.97</v>
      </c>
      <c r="L53" s="739"/>
      <c r="M53" s="739"/>
      <c r="N53" s="740"/>
      <c r="O53" s="739">
        <v>16.9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693">
        <v>5965044</v>
      </c>
      <c r="AA53" s="693">
        <v>5955956</v>
      </c>
      <c r="AB53" s="694">
        <v>5929079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7">
        <v>52.3</v>
      </c>
      <c r="H54" s="735"/>
      <c r="I54" s="735"/>
      <c r="J54" s="736"/>
      <c r="K54" s="737">
        <v>57.18</v>
      </c>
      <c r="L54" s="735"/>
      <c r="M54" s="735"/>
      <c r="N54" s="736"/>
      <c r="O54" s="735">
        <v>60.46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231">
        <v>3594004</v>
      </c>
      <c r="AA54" s="231">
        <v>3743924</v>
      </c>
      <c r="AB54" s="695">
        <v>3865996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6">
        <v>517.2</v>
      </c>
      <c r="H55" s="724"/>
      <c r="I55" s="724"/>
      <c r="J55" s="725"/>
      <c r="K55" s="726">
        <v>874.91</v>
      </c>
      <c r="L55" s="724"/>
      <c r="M55" s="724"/>
      <c r="N55" s="725"/>
      <c r="O55" s="724">
        <v>1393.4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231">
        <v>2371040</v>
      </c>
      <c r="AA55" s="231">
        <v>2212032</v>
      </c>
      <c r="AB55" s="695">
        <v>2063083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6">
        <v>105.3</v>
      </c>
      <c r="H56" s="724"/>
      <c r="I56" s="724"/>
      <c r="J56" s="725"/>
      <c r="K56" s="726">
        <v>107.76</v>
      </c>
      <c r="L56" s="724"/>
      <c r="M56" s="724"/>
      <c r="N56" s="725"/>
      <c r="O56" s="724">
        <v>102.65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231"/>
      <c r="AA56" s="231"/>
      <c r="AB56" s="695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6">
        <v>97.9</v>
      </c>
      <c r="H57" s="724"/>
      <c r="I57" s="724"/>
      <c r="J57" s="725"/>
      <c r="K57" s="726">
        <v>101.02</v>
      </c>
      <c r="L57" s="724"/>
      <c r="M57" s="724"/>
      <c r="N57" s="725"/>
      <c r="O57" s="724">
        <v>100.41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231">
        <v>-845228</v>
      </c>
      <c r="AA57" s="231">
        <v>-660571</v>
      </c>
      <c r="AB57" s="707">
        <v>-607465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6">
        <v>103.1</v>
      </c>
      <c r="H58" s="724"/>
      <c r="I58" s="724"/>
      <c r="J58" s="725"/>
      <c r="K58" s="726">
        <v>86.87</v>
      </c>
      <c r="L58" s="724"/>
      <c r="M58" s="724"/>
      <c r="N58" s="725"/>
      <c r="O58" s="724">
        <v>81.95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231">
        <v>822704</v>
      </c>
      <c r="AA58" s="231">
        <v>862732</v>
      </c>
      <c r="AB58" s="695">
        <v>865197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6"/>
      <c r="H59" s="724"/>
      <c r="I59" s="724"/>
      <c r="J59" s="725"/>
      <c r="K59" s="726"/>
      <c r="L59" s="724"/>
      <c r="M59" s="724"/>
      <c r="N59" s="725"/>
      <c r="O59" s="724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231">
        <v>16978</v>
      </c>
      <c r="AA59" s="231">
        <v>16978</v>
      </c>
      <c r="AB59" s="695">
        <v>16978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6">
        <v>6.6</v>
      </c>
      <c r="H60" s="724"/>
      <c r="I60" s="724"/>
      <c r="J60" s="725"/>
      <c r="K60" s="726">
        <v>7.65</v>
      </c>
      <c r="L60" s="724"/>
      <c r="M60" s="724"/>
      <c r="N60" s="725"/>
      <c r="O60" s="724">
        <v>7.684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233">
        <v>-1684910</v>
      </c>
      <c r="AA60" s="233">
        <v>-1540281</v>
      </c>
      <c r="AB60" s="696">
        <v>-1489640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6">
        <v>4.3</v>
      </c>
      <c r="H61" s="724"/>
      <c r="I61" s="724"/>
      <c r="J61" s="725"/>
      <c r="K61" s="726">
        <v>3.75</v>
      </c>
      <c r="L61" s="724"/>
      <c r="M61" s="724"/>
      <c r="N61" s="725"/>
      <c r="O61" s="724">
        <v>3.43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691">
        <v>5119816</v>
      </c>
      <c r="AA61" s="691">
        <v>5295385</v>
      </c>
      <c r="AB61" s="697">
        <v>5321614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6">
        <v>10.9</v>
      </c>
      <c r="H62" s="724"/>
      <c r="I62" s="724"/>
      <c r="J62" s="725"/>
      <c r="K62" s="726">
        <v>11.4</v>
      </c>
      <c r="L62" s="724"/>
      <c r="M62" s="724"/>
      <c r="N62" s="725"/>
      <c r="O62" s="724">
        <v>11.11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6">
        <v>66.2</v>
      </c>
      <c r="H63" s="724"/>
      <c r="I63" s="724"/>
      <c r="J63" s="725"/>
      <c r="K63" s="726">
        <v>63</v>
      </c>
      <c r="L63" s="724"/>
      <c r="M63" s="724"/>
      <c r="N63" s="725"/>
      <c r="O63" s="724">
        <v>63.73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41">
        <v>9.4</v>
      </c>
      <c r="H64" s="739"/>
      <c r="I64" s="739"/>
      <c r="J64" s="740"/>
      <c r="K64" s="741">
        <v>9.49</v>
      </c>
      <c r="L64" s="739"/>
      <c r="M64" s="739"/>
      <c r="N64" s="740"/>
      <c r="O64" s="739">
        <v>10.43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457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17624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824">
        <v>24563</v>
      </c>
      <c r="H6" s="793"/>
      <c r="I6" s="793"/>
      <c r="J6" s="793"/>
      <c r="K6" s="793"/>
      <c r="L6" s="795" t="s">
        <v>10</v>
      </c>
      <c r="M6" s="795"/>
      <c r="N6" s="795"/>
      <c r="O6" s="173">
        <v>10</v>
      </c>
      <c r="P6" s="18" t="s">
        <v>172</v>
      </c>
      <c r="Q6" s="19">
        <v>1</v>
      </c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708">
        <v>979778</v>
      </c>
      <c r="AA6" s="693">
        <v>1000632</v>
      </c>
      <c r="AB6" s="709">
        <v>1022129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381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688">
        <v>979741</v>
      </c>
      <c r="AA7" s="231">
        <v>1000632</v>
      </c>
      <c r="AB7" s="232">
        <v>1021972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 t="s">
        <v>382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688">
        <v>906825</v>
      </c>
      <c r="AA8" s="231">
        <v>925525</v>
      </c>
      <c r="AB8" s="232">
        <v>941251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688">
        <v>371597</v>
      </c>
      <c r="AA9" s="231">
        <v>374490</v>
      </c>
      <c r="AB9" s="232">
        <v>374950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80</v>
      </c>
      <c r="H10" s="49" t="s">
        <v>289</v>
      </c>
      <c r="I10" s="48">
        <v>80</v>
      </c>
      <c r="J10" s="51" t="s">
        <v>290</v>
      </c>
      <c r="K10" s="52">
        <v>80</v>
      </c>
      <c r="L10" s="53" t="s">
        <v>289</v>
      </c>
      <c r="M10" s="48">
        <v>80</v>
      </c>
      <c r="N10" s="51" t="s">
        <v>173</v>
      </c>
      <c r="O10" s="52">
        <v>80</v>
      </c>
      <c r="P10" s="53" t="s">
        <v>181</v>
      </c>
      <c r="Q10" s="48">
        <v>72</v>
      </c>
      <c r="R10" s="228" t="s">
        <v>189</v>
      </c>
      <c r="S10" s="54"/>
      <c r="T10" s="730"/>
      <c r="U10" s="773"/>
      <c r="V10" s="764"/>
      <c r="W10" s="772"/>
      <c r="X10" s="42" t="s">
        <v>31</v>
      </c>
      <c r="Y10" s="43"/>
      <c r="Z10" s="688">
        <v>447262</v>
      </c>
      <c r="AA10" s="231">
        <v>461644</v>
      </c>
      <c r="AB10" s="232">
        <v>467647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32</v>
      </c>
      <c r="H11" s="59" t="s">
        <v>289</v>
      </c>
      <c r="I11" s="60">
        <v>32</v>
      </c>
      <c r="J11" s="61" t="s">
        <v>290</v>
      </c>
      <c r="K11" s="62">
        <v>32</v>
      </c>
      <c r="L11" s="63" t="s">
        <v>289</v>
      </c>
      <c r="M11" s="58">
        <v>32</v>
      </c>
      <c r="N11" s="61" t="s">
        <v>173</v>
      </c>
      <c r="O11" s="62">
        <v>32</v>
      </c>
      <c r="P11" s="63" t="s">
        <v>181</v>
      </c>
      <c r="Q11" s="58">
        <v>24</v>
      </c>
      <c r="R11" s="88" t="s">
        <v>189</v>
      </c>
      <c r="S11" s="54"/>
      <c r="T11" s="730"/>
      <c r="U11" s="773"/>
      <c r="V11" s="764"/>
      <c r="W11" s="772"/>
      <c r="X11" s="42" t="s">
        <v>34</v>
      </c>
      <c r="Y11" s="43"/>
      <c r="Z11" s="688">
        <v>20190</v>
      </c>
      <c r="AA11" s="231">
        <v>19830</v>
      </c>
      <c r="AB11" s="232">
        <v>24708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>
        <v>48</v>
      </c>
      <c r="H12" s="59" t="s">
        <v>289</v>
      </c>
      <c r="I12" s="60">
        <v>48</v>
      </c>
      <c r="J12" s="64" t="s">
        <v>290</v>
      </c>
      <c r="K12" s="62">
        <v>48</v>
      </c>
      <c r="L12" s="63" t="s">
        <v>289</v>
      </c>
      <c r="M12" s="58">
        <v>48</v>
      </c>
      <c r="N12" s="61" t="s">
        <v>173</v>
      </c>
      <c r="O12" s="62">
        <v>48</v>
      </c>
      <c r="P12" s="63" t="s">
        <v>181</v>
      </c>
      <c r="Q12" s="58">
        <v>48</v>
      </c>
      <c r="R12" s="88" t="s">
        <v>189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688">
        <v>72916</v>
      </c>
      <c r="AA12" s="231">
        <v>75107</v>
      </c>
      <c r="AB12" s="232">
        <v>80721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88" t="s">
        <v>290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688">
        <v>71388</v>
      </c>
      <c r="AA13" s="231">
        <v>71607</v>
      </c>
      <c r="AB13" s="232">
        <v>76869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88" t="s">
        <v>290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688">
        <v>37</v>
      </c>
      <c r="AA14" s="231"/>
      <c r="AB14" s="232">
        <v>157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188</v>
      </c>
      <c r="N15" s="61" t="s">
        <v>173</v>
      </c>
      <c r="O15" s="62"/>
      <c r="P15" s="63" t="s">
        <v>181</v>
      </c>
      <c r="Q15" s="58" t="s">
        <v>188</v>
      </c>
      <c r="R15" s="88" t="s">
        <v>290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688">
        <v>963839</v>
      </c>
      <c r="AA15" s="231">
        <v>971917</v>
      </c>
      <c r="AB15" s="232">
        <v>971179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954">
        <v>16</v>
      </c>
      <c r="H16" s="779"/>
      <c r="I16" s="779"/>
      <c r="J16" s="780"/>
      <c r="K16" s="781">
        <v>16</v>
      </c>
      <c r="L16" s="779"/>
      <c r="M16" s="779"/>
      <c r="N16" s="780"/>
      <c r="O16" s="777">
        <v>16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688">
        <v>963832</v>
      </c>
      <c r="AA16" s="231">
        <v>971917</v>
      </c>
      <c r="AB16" s="232">
        <v>970986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954">
        <v>5</v>
      </c>
      <c r="H17" s="779"/>
      <c r="I17" s="779"/>
      <c r="J17" s="780"/>
      <c r="K17" s="781">
        <v>5</v>
      </c>
      <c r="L17" s="779"/>
      <c r="M17" s="779"/>
      <c r="N17" s="780"/>
      <c r="O17" s="781">
        <v>5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688">
        <v>912427</v>
      </c>
      <c r="AA17" s="231">
        <v>923023</v>
      </c>
      <c r="AB17" s="232">
        <v>921175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819">
        <v>3506</v>
      </c>
      <c r="H18" s="809"/>
      <c r="I18" s="809"/>
      <c r="J18" s="820"/>
      <c r="K18" s="808">
        <v>3506</v>
      </c>
      <c r="L18" s="809"/>
      <c r="M18" s="809"/>
      <c r="N18" s="820"/>
      <c r="O18" s="767">
        <v>3818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688">
        <v>417701</v>
      </c>
      <c r="AA18" s="231">
        <v>441239</v>
      </c>
      <c r="AB18" s="232">
        <v>428389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181</v>
      </c>
      <c r="I19" s="78" t="s">
        <v>188</v>
      </c>
      <c r="J19" s="79" t="s">
        <v>189</v>
      </c>
      <c r="K19" s="80"/>
      <c r="L19" s="77" t="s">
        <v>181</v>
      </c>
      <c r="M19" s="78" t="s">
        <v>188</v>
      </c>
      <c r="N19" s="79" t="s">
        <v>189</v>
      </c>
      <c r="O19" s="80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688">
        <v>300603</v>
      </c>
      <c r="AA19" s="231">
        <v>295800</v>
      </c>
      <c r="AB19" s="232">
        <v>309452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65.6</v>
      </c>
      <c r="H20" s="85" t="s">
        <v>289</v>
      </c>
      <c r="I20" s="86">
        <v>82</v>
      </c>
      <c r="J20" s="87" t="s">
        <v>290</v>
      </c>
      <c r="K20" s="62">
        <v>68.9</v>
      </c>
      <c r="L20" s="85" t="s">
        <v>289</v>
      </c>
      <c r="M20" s="86">
        <v>86.125</v>
      </c>
      <c r="N20" s="87" t="s">
        <v>173</v>
      </c>
      <c r="O20" s="62">
        <v>62.8</v>
      </c>
      <c r="P20" s="85" t="s">
        <v>181</v>
      </c>
      <c r="Q20" s="86">
        <v>78.49999999999999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688">
        <v>84207</v>
      </c>
      <c r="AA20" s="231">
        <v>74069</v>
      </c>
      <c r="AB20" s="232">
        <v>42232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0">
        <v>5.4</v>
      </c>
      <c r="H21" s="85" t="s">
        <v>289</v>
      </c>
      <c r="I21" s="89">
        <v>6.75</v>
      </c>
      <c r="J21" s="87" t="s">
        <v>290</v>
      </c>
      <c r="K21" s="62">
        <v>7.5</v>
      </c>
      <c r="L21" s="85" t="s">
        <v>289</v>
      </c>
      <c r="M21" s="89">
        <v>9.375</v>
      </c>
      <c r="N21" s="87" t="s">
        <v>173</v>
      </c>
      <c r="O21" s="62">
        <v>5.4</v>
      </c>
      <c r="P21" s="85" t="s">
        <v>181</v>
      </c>
      <c r="Q21" s="89">
        <v>6.75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688">
        <v>51405</v>
      </c>
      <c r="AA21" s="231">
        <v>48894</v>
      </c>
      <c r="AB21" s="232">
        <v>49811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37.7</v>
      </c>
      <c r="H22" s="85" t="s">
        <v>289</v>
      </c>
      <c r="I22" s="89">
        <v>47.12500000000001</v>
      </c>
      <c r="J22" s="87" t="s">
        <v>290</v>
      </c>
      <c r="K22" s="62">
        <v>39.9</v>
      </c>
      <c r="L22" s="85" t="s">
        <v>289</v>
      </c>
      <c r="M22" s="89">
        <v>49.875</v>
      </c>
      <c r="N22" s="87" t="s">
        <v>173</v>
      </c>
      <c r="O22" s="62">
        <v>41.1</v>
      </c>
      <c r="P22" s="85" t="s">
        <v>181</v>
      </c>
      <c r="Q22" s="89">
        <v>51.37500000000001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688">
        <v>30684</v>
      </c>
      <c r="AA22" s="231">
        <v>29300</v>
      </c>
      <c r="AB22" s="232">
        <v>27994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5</v>
      </c>
      <c r="H23" s="77" t="s">
        <v>289</v>
      </c>
      <c r="I23" s="94">
        <v>6.25</v>
      </c>
      <c r="J23" s="79" t="s">
        <v>290</v>
      </c>
      <c r="K23" s="95">
        <v>5</v>
      </c>
      <c r="L23" s="77" t="s">
        <v>289</v>
      </c>
      <c r="M23" s="94">
        <v>6.25</v>
      </c>
      <c r="N23" s="79" t="s">
        <v>173</v>
      </c>
      <c r="O23" s="95">
        <v>5</v>
      </c>
      <c r="P23" s="77" t="s">
        <v>181</v>
      </c>
      <c r="Q23" s="94">
        <v>6.25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688">
        <v>7</v>
      </c>
      <c r="AA23" s="231"/>
      <c r="AB23" s="232">
        <v>193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798">
        <v>70.88356164383562</v>
      </c>
      <c r="H24" s="798"/>
      <c r="I24" s="798"/>
      <c r="J24" s="799"/>
      <c r="K24" s="800">
        <v>66.18510928961749</v>
      </c>
      <c r="L24" s="798"/>
      <c r="M24" s="798"/>
      <c r="N24" s="799"/>
      <c r="O24" s="800">
        <v>69.2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688">
        <v>15909</v>
      </c>
      <c r="AA24" s="231">
        <v>28715</v>
      </c>
      <c r="AB24" s="232">
        <v>50986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4">
        <v>70.88356164383562</v>
      </c>
      <c r="H25" s="724"/>
      <c r="I25" s="724"/>
      <c r="J25" s="725"/>
      <c r="K25" s="726">
        <v>66.2</v>
      </c>
      <c r="L25" s="724"/>
      <c r="M25" s="724"/>
      <c r="N25" s="725"/>
      <c r="O25" s="726">
        <v>72.2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692">
        <v>15939</v>
      </c>
      <c r="AA25" s="233">
        <v>28715</v>
      </c>
      <c r="AB25" s="234">
        <v>50950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4">
        <v>70.88356164383562</v>
      </c>
      <c r="H26" s="724"/>
      <c r="I26" s="724"/>
      <c r="J26" s="725"/>
      <c r="K26" s="726">
        <v>66.2</v>
      </c>
      <c r="L26" s="724"/>
      <c r="M26" s="724"/>
      <c r="N26" s="725"/>
      <c r="O26" s="726">
        <v>72.2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708">
        <v>51322</v>
      </c>
      <c r="AA26" s="693">
        <v>105186</v>
      </c>
      <c r="AB26" s="709">
        <v>102633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19</v>
      </c>
      <c r="H27" s="724"/>
      <c r="I27" s="724"/>
      <c r="J27" s="725"/>
      <c r="K27" s="726">
        <v>19.1</v>
      </c>
      <c r="L27" s="724"/>
      <c r="M27" s="724"/>
      <c r="N27" s="725"/>
      <c r="O27" s="726">
        <v>18.3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688">
        <v>15000</v>
      </c>
      <c r="AA27" s="231">
        <v>35000</v>
      </c>
      <c r="AB27" s="232">
        <v>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56.706849315068496</v>
      </c>
      <c r="H28" s="748"/>
      <c r="I28" s="748"/>
      <c r="J28" s="749"/>
      <c r="K28" s="750">
        <v>52.9</v>
      </c>
      <c r="L28" s="748"/>
      <c r="M28" s="748"/>
      <c r="N28" s="749"/>
      <c r="O28" s="750">
        <v>55.3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688">
        <v>36322</v>
      </c>
      <c r="AA28" s="231">
        <v>37597</v>
      </c>
      <c r="AB28" s="232">
        <v>37323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114.99248120300751</v>
      </c>
      <c r="H29" s="748"/>
      <c r="I29" s="748"/>
      <c r="J29" s="749"/>
      <c r="K29" s="750">
        <v>117</v>
      </c>
      <c r="L29" s="748"/>
      <c r="M29" s="748"/>
      <c r="N29" s="749"/>
      <c r="O29" s="750">
        <v>112.8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688">
        <v>72614</v>
      </c>
      <c r="AA29" s="231">
        <v>134145</v>
      </c>
      <c r="AB29" s="232">
        <v>140341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20698</v>
      </c>
      <c r="H30" s="758"/>
      <c r="I30" s="758"/>
      <c r="J30" s="759"/>
      <c r="K30" s="760">
        <v>19379</v>
      </c>
      <c r="L30" s="758"/>
      <c r="M30" s="758"/>
      <c r="N30" s="759"/>
      <c r="O30" s="760">
        <v>20215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688">
        <v>21686</v>
      </c>
      <c r="AA30" s="231">
        <v>81762</v>
      </c>
      <c r="AB30" s="232">
        <v>82734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30588</v>
      </c>
      <c r="H31" s="758"/>
      <c r="I31" s="758"/>
      <c r="J31" s="759"/>
      <c r="K31" s="760">
        <v>31358</v>
      </c>
      <c r="L31" s="758"/>
      <c r="M31" s="758"/>
      <c r="N31" s="759"/>
      <c r="O31" s="760">
        <v>30144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688">
        <v>50928</v>
      </c>
      <c r="AA31" s="231">
        <v>52383</v>
      </c>
      <c r="AB31" s="232">
        <v>57607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4">
        <v>147.78239443424485</v>
      </c>
      <c r="H32" s="724"/>
      <c r="I32" s="724"/>
      <c r="J32" s="725"/>
      <c r="K32" s="726">
        <v>161.8</v>
      </c>
      <c r="L32" s="724"/>
      <c r="M32" s="724"/>
      <c r="N32" s="725"/>
      <c r="O32" s="726">
        <v>149.1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688">
        <v>-21292</v>
      </c>
      <c r="AA32" s="231">
        <v>-28959</v>
      </c>
      <c r="AB32" s="232">
        <v>-37708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>
        <v>18196.866666666665</v>
      </c>
      <c r="H33" s="758"/>
      <c r="I33" s="758"/>
      <c r="J33" s="759"/>
      <c r="K33" s="760">
        <v>18176.8</v>
      </c>
      <c r="L33" s="758"/>
      <c r="M33" s="758"/>
      <c r="N33" s="759"/>
      <c r="O33" s="760">
        <v>18724.3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688">
        <v>21292</v>
      </c>
      <c r="AA33" s="231">
        <v>28959</v>
      </c>
      <c r="AB33" s="232">
        <v>37708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10.50126839167935</v>
      </c>
      <c r="H34" s="724"/>
      <c r="I34" s="724"/>
      <c r="J34" s="725"/>
      <c r="K34" s="726">
        <v>7.56</v>
      </c>
      <c r="L34" s="724"/>
      <c r="M34" s="724"/>
      <c r="N34" s="725"/>
      <c r="O34" s="726">
        <v>9.38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710">
        <v>0</v>
      </c>
      <c r="AA34" s="689">
        <v>0</v>
      </c>
      <c r="AB34" s="690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15.519025875190259</v>
      </c>
      <c r="H35" s="724"/>
      <c r="I35" s="724"/>
      <c r="J35" s="725"/>
      <c r="K35" s="726">
        <v>12.23</v>
      </c>
      <c r="L35" s="724"/>
      <c r="M35" s="724"/>
      <c r="N35" s="725"/>
      <c r="O35" s="726">
        <v>13.99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706">
        <v>261950</v>
      </c>
      <c r="AA35" s="691">
        <v>337755</v>
      </c>
      <c r="AB35" s="690">
        <v>400632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>
        <v>415.45357686453576</v>
      </c>
      <c r="H36" s="748"/>
      <c r="I36" s="748"/>
      <c r="J36" s="749"/>
      <c r="K36" s="750">
        <v>326.35</v>
      </c>
      <c r="L36" s="748"/>
      <c r="M36" s="748"/>
      <c r="N36" s="749"/>
      <c r="O36" s="750">
        <v>391.17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708">
        <v>127900</v>
      </c>
      <c r="AA36" s="693">
        <v>129034</v>
      </c>
      <c r="AB36" s="709">
        <v>138900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4">
        <v>114.79049381360849</v>
      </c>
      <c r="H37" s="724"/>
      <c r="I37" s="724"/>
      <c r="J37" s="725"/>
      <c r="K37" s="726">
        <v>117.4</v>
      </c>
      <c r="L37" s="724"/>
      <c r="M37" s="724"/>
      <c r="N37" s="725"/>
      <c r="O37" s="726">
        <v>111.77</v>
      </c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692">
        <v>127000</v>
      </c>
      <c r="AA37" s="233">
        <v>127000</v>
      </c>
      <c r="AB37" s="234">
        <v>138000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>
        <v>17953.28051019422</v>
      </c>
      <c r="H38" s="748"/>
      <c r="I38" s="748"/>
      <c r="J38" s="749"/>
      <c r="K38" s="750">
        <v>19324.52</v>
      </c>
      <c r="L38" s="748"/>
      <c r="M38" s="748"/>
      <c r="N38" s="749"/>
      <c r="O38" s="750">
        <v>18548.1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711">
        <v>972444</v>
      </c>
      <c r="AA38" s="698">
        <v>1051919</v>
      </c>
      <c r="AB38" s="712">
        <v>1091840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>
        <v>14622.139401072316</v>
      </c>
      <c r="H39" s="748"/>
      <c r="I39" s="748"/>
      <c r="J39" s="749"/>
      <c r="K39" s="750">
        <v>14721.7</v>
      </c>
      <c r="L39" s="748"/>
      <c r="M39" s="748"/>
      <c r="N39" s="749"/>
      <c r="O39" s="750">
        <v>15513.7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708">
        <v>1062607</v>
      </c>
      <c r="AA39" s="693">
        <v>1060239</v>
      </c>
      <c r="AB39" s="709">
        <v>1067558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48">
        <v>17318.566470381782</v>
      </c>
      <c r="H40" s="748"/>
      <c r="I40" s="748"/>
      <c r="J40" s="749"/>
      <c r="K40" s="750">
        <v>17919.7</v>
      </c>
      <c r="L40" s="748"/>
      <c r="M40" s="748"/>
      <c r="N40" s="749"/>
      <c r="O40" s="750">
        <v>18279.79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688">
        <v>2320003</v>
      </c>
      <c r="AA40" s="231">
        <v>2364300</v>
      </c>
      <c r="AB40" s="232">
        <v>2347923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48">
        <v>5709.218890145458</v>
      </c>
      <c r="H41" s="748"/>
      <c r="I41" s="748"/>
      <c r="J41" s="749"/>
      <c r="K41" s="750">
        <v>5830.1</v>
      </c>
      <c r="L41" s="748"/>
      <c r="M41" s="748"/>
      <c r="N41" s="749"/>
      <c r="O41" s="750">
        <v>5971.2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688">
        <v>1261983</v>
      </c>
      <c r="AA41" s="231">
        <v>1308648</v>
      </c>
      <c r="AB41" s="232">
        <v>1284952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18793.41340716765</v>
      </c>
      <c r="H42" s="748"/>
      <c r="I42" s="748"/>
      <c r="J42" s="749"/>
      <c r="K42" s="750">
        <v>19155.98</v>
      </c>
      <c r="L42" s="748"/>
      <c r="M42" s="748"/>
      <c r="N42" s="749"/>
      <c r="O42" s="750">
        <v>19285.1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713">
        <v>306874</v>
      </c>
      <c r="AA42" s="700">
        <v>440774</v>
      </c>
      <c r="AB42" s="714">
        <v>444906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48">
        <v>8144.542370237492</v>
      </c>
      <c r="H43" s="748"/>
      <c r="I43" s="748"/>
      <c r="J43" s="749"/>
      <c r="K43" s="750">
        <v>8696.5</v>
      </c>
      <c r="L43" s="748"/>
      <c r="M43" s="748"/>
      <c r="N43" s="749"/>
      <c r="O43" s="750">
        <v>8705.2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688">
        <v>169527</v>
      </c>
      <c r="AA43" s="231">
        <v>255850</v>
      </c>
      <c r="AB43" s="232">
        <v>303485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>
        <v>4973.599032874468</v>
      </c>
      <c r="H44" s="748"/>
      <c r="I44" s="748"/>
      <c r="J44" s="749"/>
      <c r="K44" s="750">
        <v>4965.8</v>
      </c>
      <c r="L44" s="748"/>
      <c r="M44" s="748"/>
      <c r="N44" s="749"/>
      <c r="O44" s="750">
        <v>5342.3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715">
        <v>127167</v>
      </c>
      <c r="AA44" s="702">
        <v>174632</v>
      </c>
      <c r="AB44" s="716">
        <v>130441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48">
        <v>310.78656943415353</v>
      </c>
      <c r="H45" s="748"/>
      <c r="I45" s="748"/>
      <c r="J45" s="749"/>
      <c r="K45" s="750">
        <v>565.9</v>
      </c>
      <c r="L45" s="748"/>
      <c r="M45" s="748"/>
      <c r="N45" s="749"/>
      <c r="O45" s="750">
        <v>1011.7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688">
        <v>10179</v>
      </c>
      <c r="AA45" s="231">
        <v>10292</v>
      </c>
      <c r="AB45" s="232">
        <v>10980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>
        <v>314.13663155860473</v>
      </c>
      <c r="H46" s="748"/>
      <c r="I46" s="748"/>
      <c r="J46" s="749"/>
      <c r="K46" s="750">
        <v>300</v>
      </c>
      <c r="L46" s="748"/>
      <c r="M46" s="748"/>
      <c r="N46" s="749"/>
      <c r="O46" s="750">
        <v>124.3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713">
        <v>1107</v>
      </c>
      <c r="AA46" s="700">
        <v>4328</v>
      </c>
      <c r="AB46" s="714">
        <v>7339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31055.65068493151</v>
      </c>
      <c r="H47" s="748"/>
      <c r="I47" s="748"/>
      <c r="J47" s="749"/>
      <c r="K47" s="750">
        <v>31609.4</v>
      </c>
      <c r="L47" s="748"/>
      <c r="M47" s="748"/>
      <c r="N47" s="749"/>
      <c r="O47" s="750">
        <v>33625.7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711">
        <v>1370588</v>
      </c>
      <c r="AA47" s="698">
        <v>1505341</v>
      </c>
      <c r="AB47" s="712">
        <v>1519803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31247.5</v>
      </c>
      <c r="H48" s="802"/>
      <c r="I48" s="802"/>
      <c r="J48" s="803"/>
      <c r="K48" s="804">
        <v>31524</v>
      </c>
      <c r="L48" s="802"/>
      <c r="M48" s="802"/>
      <c r="N48" s="803"/>
      <c r="O48" s="804">
        <v>32908.5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708">
        <v>0</v>
      </c>
      <c r="AA48" s="693"/>
      <c r="AB48" s="709"/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>
        <v>43.337531852024</v>
      </c>
      <c r="H49" s="735"/>
      <c r="I49" s="735"/>
      <c r="J49" s="736"/>
      <c r="K49" s="737">
        <v>45.39</v>
      </c>
      <c r="L49" s="735"/>
      <c r="M49" s="735"/>
      <c r="N49" s="736"/>
      <c r="O49" s="737">
        <v>45.14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688">
        <v>44924</v>
      </c>
      <c r="AA49" s="231">
        <v>103019</v>
      </c>
      <c r="AB49" s="232">
        <v>44274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3.18354236007935</v>
      </c>
      <c r="H50" s="724"/>
      <c r="I50" s="724"/>
      <c r="J50" s="725"/>
      <c r="K50" s="726">
        <v>3.01</v>
      </c>
      <c r="L50" s="724"/>
      <c r="M50" s="724"/>
      <c r="N50" s="725"/>
      <c r="O50" s="726">
        <v>2.88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688"/>
      <c r="AA50" s="231"/>
      <c r="AB50" s="232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8.736688551531802</v>
      </c>
      <c r="H51" s="724"/>
      <c r="I51" s="724"/>
      <c r="J51" s="725"/>
      <c r="K51" s="726">
        <v>7.62</v>
      </c>
      <c r="L51" s="724"/>
      <c r="M51" s="724"/>
      <c r="N51" s="725"/>
      <c r="O51" s="726">
        <v>4.34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692">
        <v>44924</v>
      </c>
      <c r="AA51" s="233">
        <v>103019</v>
      </c>
      <c r="AB51" s="234">
        <v>44274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>
        <v>31.188319126154767</v>
      </c>
      <c r="H52" s="724"/>
      <c r="I52" s="724"/>
      <c r="J52" s="725"/>
      <c r="K52" s="726">
        <v>30.5</v>
      </c>
      <c r="L52" s="724"/>
      <c r="M52" s="724"/>
      <c r="N52" s="725"/>
      <c r="O52" s="726">
        <v>31.86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706">
        <v>44924</v>
      </c>
      <c r="AA52" s="691">
        <v>103019</v>
      </c>
      <c r="AB52" s="690">
        <v>44274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13.553918110210079</v>
      </c>
      <c r="H53" s="739"/>
      <c r="I53" s="739"/>
      <c r="J53" s="740"/>
      <c r="K53" s="741">
        <v>13.53</v>
      </c>
      <c r="L53" s="739"/>
      <c r="M53" s="739"/>
      <c r="N53" s="740"/>
      <c r="O53" s="741">
        <v>15.75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708">
        <v>2182847</v>
      </c>
      <c r="AA53" s="693">
        <v>2201927</v>
      </c>
      <c r="AB53" s="709">
        <v>2181643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20.571754604593064</v>
      </c>
      <c r="H54" s="735"/>
      <c r="I54" s="735"/>
      <c r="J54" s="736"/>
      <c r="K54" s="737">
        <v>24.97</v>
      </c>
      <c r="L54" s="735"/>
      <c r="M54" s="735"/>
      <c r="N54" s="736"/>
      <c r="O54" s="737">
        <v>33.34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688">
        <v>1139137</v>
      </c>
      <c r="AA54" s="231">
        <v>1175600</v>
      </c>
      <c r="AB54" s="232">
        <v>1212923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683.0958952898228</v>
      </c>
      <c r="H55" s="724"/>
      <c r="I55" s="724"/>
      <c r="J55" s="725"/>
      <c r="K55" s="726">
        <v>427.85</v>
      </c>
      <c r="L55" s="724"/>
      <c r="M55" s="724"/>
      <c r="N55" s="725"/>
      <c r="O55" s="726">
        <v>1004.89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688">
        <v>1043710</v>
      </c>
      <c r="AA55" s="231">
        <v>1026327</v>
      </c>
      <c r="AB55" s="232">
        <v>968720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101.65059885955228</v>
      </c>
      <c r="H56" s="724"/>
      <c r="I56" s="724"/>
      <c r="J56" s="725"/>
      <c r="K56" s="726">
        <v>102.95</v>
      </c>
      <c r="L56" s="724"/>
      <c r="M56" s="724"/>
      <c r="N56" s="725"/>
      <c r="O56" s="726">
        <v>105.25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688">
        <v>0</v>
      </c>
      <c r="AA56" s="231"/>
      <c r="AB56" s="232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99.38603307442678</v>
      </c>
      <c r="H57" s="724"/>
      <c r="I57" s="724"/>
      <c r="J57" s="725"/>
      <c r="K57" s="726">
        <v>100.27</v>
      </c>
      <c r="L57" s="724"/>
      <c r="M57" s="724"/>
      <c r="N57" s="725"/>
      <c r="O57" s="726">
        <v>102.17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688">
        <v>-857183</v>
      </c>
      <c r="AA57" s="231">
        <v>-799605</v>
      </c>
      <c r="AB57" s="232">
        <v>-706114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>
        <v>123.8006230529595</v>
      </c>
      <c r="H58" s="724"/>
      <c r="I58" s="724"/>
      <c r="J58" s="725"/>
      <c r="K58" s="726">
        <v>118.19</v>
      </c>
      <c r="L58" s="724"/>
      <c r="M58" s="724"/>
      <c r="N58" s="725"/>
      <c r="O58" s="726">
        <v>110.8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688">
        <v>265472</v>
      </c>
      <c r="AA58" s="231">
        <v>294335</v>
      </c>
      <c r="AB58" s="232">
        <v>336876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/>
      <c r="H59" s="724"/>
      <c r="I59" s="724"/>
      <c r="J59" s="725"/>
      <c r="K59" s="726"/>
      <c r="L59" s="724"/>
      <c r="M59" s="724"/>
      <c r="N59" s="725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688"/>
      <c r="AA59" s="231"/>
      <c r="AB59" s="232">
        <v>0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5.616078074600943</v>
      </c>
      <c r="H60" s="724"/>
      <c r="I60" s="724"/>
      <c r="J60" s="725"/>
      <c r="K60" s="726">
        <v>5.6</v>
      </c>
      <c r="L60" s="724"/>
      <c r="M60" s="724"/>
      <c r="N60" s="725"/>
      <c r="O60" s="726">
        <v>6.12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692">
        <v>-1122655</v>
      </c>
      <c r="AA60" s="233">
        <v>-1093940</v>
      </c>
      <c r="AB60" s="234">
        <v>-1042990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3.383673806963857</v>
      </c>
      <c r="H61" s="724"/>
      <c r="I61" s="724"/>
      <c r="J61" s="725"/>
      <c r="K61" s="726">
        <v>3.16</v>
      </c>
      <c r="L61" s="724"/>
      <c r="M61" s="724"/>
      <c r="N61" s="725"/>
      <c r="O61" s="726">
        <v>2.97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706">
        <v>1325664</v>
      </c>
      <c r="AA61" s="691">
        <v>1402322</v>
      </c>
      <c r="AB61" s="690">
        <v>1475529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8.999751881564801</v>
      </c>
      <c r="H62" s="724"/>
      <c r="I62" s="724"/>
      <c r="J62" s="725"/>
      <c r="K62" s="726">
        <v>8.82</v>
      </c>
      <c r="L62" s="724"/>
      <c r="M62" s="724"/>
      <c r="N62" s="725"/>
      <c r="O62" s="726">
        <v>9.09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>
        <v>46.06191933393984</v>
      </c>
      <c r="H63" s="724"/>
      <c r="I63" s="724"/>
      <c r="J63" s="725"/>
      <c r="K63" s="726">
        <v>47.67</v>
      </c>
      <c r="L63" s="724"/>
      <c r="M63" s="724"/>
      <c r="N63" s="725"/>
      <c r="O63" s="726">
        <v>46.57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>
        <v>32.431946626967715</v>
      </c>
      <c r="H64" s="739"/>
      <c r="I64" s="739"/>
      <c r="J64" s="740"/>
      <c r="K64" s="741">
        <v>31.331</v>
      </c>
      <c r="L64" s="739"/>
      <c r="M64" s="739"/>
      <c r="N64" s="740"/>
      <c r="O64" s="741">
        <v>32.6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456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18868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383</v>
      </c>
      <c r="AA5" s="15" t="s">
        <v>384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24442</v>
      </c>
      <c r="H6" s="793"/>
      <c r="I6" s="793"/>
      <c r="J6" s="793"/>
      <c r="K6" s="793"/>
      <c r="L6" s="795" t="s">
        <v>385</v>
      </c>
      <c r="M6" s="795"/>
      <c r="N6" s="795"/>
      <c r="O6" s="173">
        <v>13</v>
      </c>
      <c r="P6" s="18" t="s">
        <v>386</v>
      </c>
      <c r="Q6" s="19">
        <v>1</v>
      </c>
      <c r="R6" s="20" t="s">
        <v>290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708">
        <v>1181481</v>
      </c>
      <c r="AA6" s="693">
        <v>1157750</v>
      </c>
      <c r="AB6" s="709">
        <v>1153889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387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688">
        <v>1181481</v>
      </c>
      <c r="AA7" s="231">
        <v>1157750</v>
      </c>
      <c r="AB7" s="232">
        <v>1153889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 t="s">
        <v>388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688">
        <v>698947</v>
      </c>
      <c r="AA8" s="231">
        <v>648190</v>
      </c>
      <c r="AB8" s="232">
        <v>579228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383</v>
      </c>
      <c r="H9" s="788"/>
      <c r="I9" s="788"/>
      <c r="J9" s="789"/>
      <c r="K9" s="790" t="s">
        <v>384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688">
        <v>415394</v>
      </c>
      <c r="AA9" s="231">
        <v>375423</v>
      </c>
      <c r="AB9" s="232">
        <v>305141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100</v>
      </c>
      <c r="H10" s="49" t="s">
        <v>289</v>
      </c>
      <c r="I10" s="50">
        <v>100</v>
      </c>
      <c r="J10" s="51" t="s">
        <v>290</v>
      </c>
      <c r="K10" s="52">
        <v>100</v>
      </c>
      <c r="L10" s="53" t="s">
        <v>289</v>
      </c>
      <c r="M10" s="48">
        <v>100</v>
      </c>
      <c r="N10" s="51" t="s">
        <v>290</v>
      </c>
      <c r="O10" s="52">
        <v>100</v>
      </c>
      <c r="P10" s="53" t="s">
        <v>289</v>
      </c>
      <c r="Q10" s="48">
        <v>100</v>
      </c>
      <c r="R10" s="25" t="s">
        <v>290</v>
      </c>
      <c r="S10" s="54"/>
      <c r="T10" s="730"/>
      <c r="U10" s="773"/>
      <c r="V10" s="764"/>
      <c r="W10" s="772"/>
      <c r="X10" s="42" t="s">
        <v>31</v>
      </c>
      <c r="Y10" s="43"/>
      <c r="Z10" s="688">
        <v>220228</v>
      </c>
      <c r="AA10" s="231">
        <v>208426</v>
      </c>
      <c r="AB10" s="232">
        <v>215600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55</v>
      </c>
      <c r="H11" s="59" t="s">
        <v>289</v>
      </c>
      <c r="I11" s="60">
        <v>55</v>
      </c>
      <c r="J11" s="61" t="s">
        <v>290</v>
      </c>
      <c r="K11" s="62">
        <v>55</v>
      </c>
      <c r="L11" s="63" t="s">
        <v>289</v>
      </c>
      <c r="M11" s="58">
        <v>55</v>
      </c>
      <c r="N11" s="61" t="s">
        <v>290</v>
      </c>
      <c r="O11" s="62">
        <v>55</v>
      </c>
      <c r="P11" s="63" t="s">
        <v>289</v>
      </c>
      <c r="Q11" s="58">
        <v>55</v>
      </c>
      <c r="R11" s="33" t="s">
        <v>290</v>
      </c>
      <c r="S11" s="54"/>
      <c r="T11" s="730"/>
      <c r="U11" s="773"/>
      <c r="V11" s="764"/>
      <c r="W11" s="772"/>
      <c r="X11" s="42" t="s">
        <v>34</v>
      </c>
      <c r="Y11" s="43"/>
      <c r="Z11" s="688">
        <v>26838</v>
      </c>
      <c r="AA11" s="231">
        <v>26795</v>
      </c>
      <c r="AB11" s="232">
        <v>26046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>
        <v>45</v>
      </c>
      <c r="H12" s="59" t="s">
        <v>289</v>
      </c>
      <c r="I12" s="60">
        <v>45</v>
      </c>
      <c r="J12" s="64" t="s">
        <v>290</v>
      </c>
      <c r="K12" s="62">
        <v>45</v>
      </c>
      <c r="L12" s="63" t="s">
        <v>289</v>
      </c>
      <c r="M12" s="58">
        <v>45</v>
      </c>
      <c r="N12" s="61" t="s">
        <v>290</v>
      </c>
      <c r="O12" s="62">
        <v>45</v>
      </c>
      <c r="P12" s="63" t="s">
        <v>289</v>
      </c>
      <c r="Q12" s="58">
        <v>45</v>
      </c>
      <c r="R12" s="33" t="s">
        <v>290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688">
        <v>482534</v>
      </c>
      <c r="AA12" s="231">
        <v>509560</v>
      </c>
      <c r="AB12" s="232">
        <v>574661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289</v>
      </c>
      <c r="I13" s="60"/>
      <c r="J13" s="64" t="s">
        <v>290</v>
      </c>
      <c r="K13" s="62"/>
      <c r="L13" s="63" t="s">
        <v>289</v>
      </c>
      <c r="M13" s="58"/>
      <c r="N13" s="61" t="s">
        <v>290</v>
      </c>
      <c r="O13" s="62"/>
      <c r="P13" s="63" t="s">
        <v>289</v>
      </c>
      <c r="Q13" s="58"/>
      <c r="R13" s="33" t="s">
        <v>290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688">
        <v>445487</v>
      </c>
      <c r="AA13" s="231">
        <v>470243</v>
      </c>
      <c r="AB13" s="232">
        <v>522752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289</v>
      </c>
      <c r="I14" s="60"/>
      <c r="J14" s="64" t="s">
        <v>290</v>
      </c>
      <c r="K14" s="62"/>
      <c r="L14" s="63" t="s">
        <v>289</v>
      </c>
      <c r="M14" s="58"/>
      <c r="N14" s="61" t="s">
        <v>290</v>
      </c>
      <c r="O14" s="62"/>
      <c r="P14" s="63" t="s">
        <v>289</v>
      </c>
      <c r="Q14" s="58"/>
      <c r="R14" s="33" t="s">
        <v>290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688"/>
      <c r="AA14" s="231"/>
      <c r="AB14" s="232"/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289</v>
      </c>
      <c r="I15" s="60" t="s">
        <v>389</v>
      </c>
      <c r="J15" s="61" t="s">
        <v>290</v>
      </c>
      <c r="K15" s="62"/>
      <c r="L15" s="63" t="s">
        <v>289</v>
      </c>
      <c r="M15" s="58" t="s">
        <v>389</v>
      </c>
      <c r="N15" s="61" t="s">
        <v>290</v>
      </c>
      <c r="O15" s="62"/>
      <c r="P15" s="63" t="s">
        <v>289</v>
      </c>
      <c r="Q15" s="58" t="s">
        <v>389</v>
      </c>
      <c r="R15" s="33" t="s">
        <v>290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688">
        <v>1162470</v>
      </c>
      <c r="AA15" s="231">
        <v>1142159</v>
      </c>
      <c r="AB15" s="232">
        <v>1138573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>
        <v>28</v>
      </c>
      <c r="H16" s="775"/>
      <c r="I16" s="775"/>
      <c r="J16" s="776"/>
      <c r="K16" s="777">
        <v>28</v>
      </c>
      <c r="L16" s="775"/>
      <c r="M16" s="775"/>
      <c r="N16" s="776"/>
      <c r="O16" s="777">
        <v>28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688">
        <v>1162470</v>
      </c>
      <c r="AA16" s="231">
        <v>1142159</v>
      </c>
      <c r="AB16" s="232">
        <v>1109901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>
        <v>5</v>
      </c>
      <c r="H17" s="779"/>
      <c r="I17" s="779"/>
      <c r="J17" s="780"/>
      <c r="K17" s="781">
        <v>5</v>
      </c>
      <c r="L17" s="779"/>
      <c r="M17" s="779"/>
      <c r="N17" s="780"/>
      <c r="O17" s="781">
        <v>5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688">
        <v>1117082</v>
      </c>
      <c r="AA17" s="231">
        <v>1100659</v>
      </c>
      <c r="AB17" s="232">
        <v>1073460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5">
        <v>6384</v>
      </c>
      <c r="H18" s="765"/>
      <c r="I18" s="765"/>
      <c r="J18" s="766"/>
      <c r="K18" s="767">
        <v>6384</v>
      </c>
      <c r="L18" s="765"/>
      <c r="M18" s="765"/>
      <c r="N18" s="766"/>
      <c r="O18" s="767">
        <v>6384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688">
        <v>654280</v>
      </c>
      <c r="AA18" s="231">
        <v>643560</v>
      </c>
      <c r="AB18" s="232">
        <v>606261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289</v>
      </c>
      <c r="I19" s="78" t="s">
        <v>389</v>
      </c>
      <c r="J19" s="79" t="s">
        <v>390</v>
      </c>
      <c r="K19" s="80">
        <v>0</v>
      </c>
      <c r="L19" s="77" t="s">
        <v>289</v>
      </c>
      <c r="M19" s="78">
        <v>0</v>
      </c>
      <c r="N19" s="79" t="s">
        <v>390</v>
      </c>
      <c r="O19" s="80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688">
        <v>91289</v>
      </c>
      <c r="AA19" s="231">
        <v>71561</v>
      </c>
      <c r="AB19" s="232">
        <v>71104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90</v>
      </c>
      <c r="H20" s="85" t="s">
        <v>289</v>
      </c>
      <c r="I20" s="86">
        <v>90</v>
      </c>
      <c r="J20" s="87" t="s">
        <v>290</v>
      </c>
      <c r="K20" s="62">
        <v>83</v>
      </c>
      <c r="L20" s="85" t="s">
        <v>289</v>
      </c>
      <c r="M20" s="86">
        <v>83</v>
      </c>
      <c r="N20" s="87" t="s">
        <v>290</v>
      </c>
      <c r="O20" s="62">
        <v>83.1</v>
      </c>
      <c r="P20" s="85" t="s">
        <v>181</v>
      </c>
      <c r="Q20" s="86">
        <v>83.1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688">
        <v>71919</v>
      </c>
      <c r="AA20" s="231">
        <v>70682</v>
      </c>
      <c r="AB20" s="232">
        <v>81073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0">
        <v>8</v>
      </c>
      <c r="H21" s="85" t="s">
        <v>289</v>
      </c>
      <c r="I21" s="89">
        <v>8</v>
      </c>
      <c r="J21" s="87" t="s">
        <v>290</v>
      </c>
      <c r="K21" s="62">
        <v>8</v>
      </c>
      <c r="L21" s="85" t="s">
        <v>289</v>
      </c>
      <c r="M21" s="89">
        <v>8</v>
      </c>
      <c r="N21" s="87" t="s">
        <v>290</v>
      </c>
      <c r="O21" s="62">
        <v>6.7</v>
      </c>
      <c r="P21" s="85" t="s">
        <v>181</v>
      </c>
      <c r="Q21" s="89">
        <v>6.7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688">
        <v>45388</v>
      </c>
      <c r="AA21" s="231">
        <v>41500</v>
      </c>
      <c r="AB21" s="232">
        <v>36441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57</v>
      </c>
      <c r="H22" s="85" t="s">
        <v>289</v>
      </c>
      <c r="I22" s="89">
        <v>56.99999999999999</v>
      </c>
      <c r="J22" s="87" t="s">
        <v>290</v>
      </c>
      <c r="K22" s="62">
        <v>54</v>
      </c>
      <c r="L22" s="85" t="s">
        <v>289</v>
      </c>
      <c r="M22" s="89">
        <v>54</v>
      </c>
      <c r="N22" s="87" t="s">
        <v>290</v>
      </c>
      <c r="O22" s="548">
        <v>52.7</v>
      </c>
      <c r="P22" s="85" t="s">
        <v>181</v>
      </c>
      <c r="Q22" s="632">
        <f>O22/O10*100</f>
        <v>52.7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688">
        <v>17976</v>
      </c>
      <c r="AA22" s="231">
        <v>16175</v>
      </c>
      <c r="AB22" s="232">
        <v>15779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7</v>
      </c>
      <c r="H23" s="77" t="s">
        <v>289</v>
      </c>
      <c r="I23" s="94">
        <v>7.000000000000001</v>
      </c>
      <c r="J23" s="79" t="s">
        <v>290</v>
      </c>
      <c r="K23" s="95">
        <v>7</v>
      </c>
      <c r="L23" s="77" t="s">
        <v>289</v>
      </c>
      <c r="M23" s="94">
        <v>7</v>
      </c>
      <c r="N23" s="79" t="s">
        <v>290</v>
      </c>
      <c r="O23" s="95">
        <v>7.7</v>
      </c>
      <c r="P23" s="77" t="s">
        <v>181</v>
      </c>
      <c r="Q23" s="94">
        <v>7.7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688"/>
      <c r="AA23" s="231"/>
      <c r="AB23" s="232">
        <v>28672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798">
        <v>60</v>
      </c>
      <c r="H24" s="798"/>
      <c r="I24" s="798"/>
      <c r="J24" s="799"/>
      <c r="K24" s="800">
        <v>56.9</v>
      </c>
      <c r="L24" s="798"/>
      <c r="M24" s="798"/>
      <c r="N24" s="799"/>
      <c r="O24" s="800">
        <v>41.8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688">
        <v>19011</v>
      </c>
      <c r="AA24" s="231">
        <v>15591</v>
      </c>
      <c r="AB24" s="232">
        <v>43988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4">
        <v>60</v>
      </c>
      <c r="H25" s="724"/>
      <c r="I25" s="724"/>
      <c r="J25" s="725"/>
      <c r="K25" s="726">
        <v>56.8524590163</v>
      </c>
      <c r="L25" s="724"/>
      <c r="M25" s="724"/>
      <c r="N25" s="725"/>
      <c r="O25" s="726">
        <v>41.8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692">
        <v>19011</v>
      </c>
      <c r="AA25" s="233">
        <v>15591</v>
      </c>
      <c r="AB25" s="234">
        <v>15316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4">
        <v>60</v>
      </c>
      <c r="H26" s="724"/>
      <c r="I26" s="724"/>
      <c r="J26" s="725"/>
      <c r="K26" s="726">
        <v>56.8524590163</v>
      </c>
      <c r="L26" s="724"/>
      <c r="M26" s="724"/>
      <c r="N26" s="725"/>
      <c r="O26" s="726">
        <v>41.8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708">
        <v>128070</v>
      </c>
      <c r="AA26" s="693">
        <v>415341</v>
      </c>
      <c r="AB26" s="709">
        <v>117556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25.1</v>
      </c>
      <c r="H27" s="724"/>
      <c r="I27" s="724"/>
      <c r="J27" s="725"/>
      <c r="K27" s="726">
        <v>28.6</v>
      </c>
      <c r="L27" s="724"/>
      <c r="M27" s="724"/>
      <c r="N27" s="725"/>
      <c r="O27" s="726">
        <v>23.2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688">
        <v>16800</v>
      </c>
      <c r="AA27" s="231">
        <v>218900</v>
      </c>
      <c r="AB27" s="232">
        <v>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60</v>
      </c>
      <c r="H28" s="748"/>
      <c r="I28" s="748"/>
      <c r="J28" s="749"/>
      <c r="K28" s="750">
        <v>56.8524590163</v>
      </c>
      <c r="L28" s="748"/>
      <c r="M28" s="748"/>
      <c r="N28" s="749"/>
      <c r="O28" s="750">
        <v>41.8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688">
        <v>111270</v>
      </c>
      <c r="AA28" s="231">
        <v>108408</v>
      </c>
      <c r="AB28" s="232">
        <v>114931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173</v>
      </c>
      <c r="H29" s="748"/>
      <c r="I29" s="748"/>
      <c r="J29" s="749"/>
      <c r="K29" s="750">
        <v>164.532786885</v>
      </c>
      <c r="L29" s="748"/>
      <c r="M29" s="748"/>
      <c r="N29" s="749"/>
      <c r="O29" s="750">
        <v>165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688">
        <v>192275</v>
      </c>
      <c r="AA29" s="231">
        <v>494820</v>
      </c>
      <c r="AB29" s="232">
        <v>179773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21900</v>
      </c>
      <c r="H30" s="758"/>
      <c r="I30" s="758"/>
      <c r="J30" s="759"/>
      <c r="K30" s="760">
        <v>20808</v>
      </c>
      <c r="L30" s="758"/>
      <c r="M30" s="758"/>
      <c r="N30" s="759"/>
      <c r="O30" s="760">
        <v>15260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688">
        <v>36254</v>
      </c>
      <c r="AA30" s="231">
        <v>336919</v>
      </c>
      <c r="AB30" s="232">
        <v>24282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42018</v>
      </c>
      <c r="H31" s="758"/>
      <c r="I31" s="758"/>
      <c r="J31" s="759"/>
      <c r="K31" s="760">
        <v>40146</v>
      </c>
      <c r="L31" s="758"/>
      <c r="M31" s="758"/>
      <c r="N31" s="759"/>
      <c r="O31" s="760">
        <v>40619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688">
        <v>156021</v>
      </c>
      <c r="AA31" s="231">
        <v>157901</v>
      </c>
      <c r="AB31" s="232">
        <v>155491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4">
        <v>191.9</v>
      </c>
      <c r="H32" s="724"/>
      <c r="I32" s="724"/>
      <c r="J32" s="725"/>
      <c r="K32" s="726">
        <v>192.935409457</v>
      </c>
      <c r="L32" s="724"/>
      <c r="M32" s="724"/>
      <c r="N32" s="725"/>
      <c r="O32" s="726">
        <v>266.2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688">
        <v>-64205</v>
      </c>
      <c r="AA32" s="231">
        <v>-79479</v>
      </c>
      <c r="AB32" s="232">
        <v>-62217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>
        <v>7062</v>
      </c>
      <c r="H33" s="758"/>
      <c r="I33" s="758"/>
      <c r="J33" s="759"/>
      <c r="K33" s="760">
        <v>7034.3253012</v>
      </c>
      <c r="L33" s="758"/>
      <c r="M33" s="758"/>
      <c r="N33" s="759"/>
      <c r="O33" s="760">
        <v>6274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688">
        <v>64205</v>
      </c>
      <c r="AA33" s="231">
        <v>79479</v>
      </c>
      <c r="AB33" s="232">
        <v>62217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6.7</v>
      </c>
      <c r="H34" s="724"/>
      <c r="I34" s="724"/>
      <c r="J34" s="725"/>
      <c r="K34" s="726">
        <v>6.31310679611</v>
      </c>
      <c r="L34" s="724"/>
      <c r="M34" s="724"/>
      <c r="N34" s="725"/>
      <c r="O34" s="726">
        <v>5.5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710">
        <v>0</v>
      </c>
      <c r="AA34" s="689">
        <v>0</v>
      </c>
      <c r="AB34" s="690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12.8</v>
      </c>
      <c r="H35" s="724"/>
      <c r="I35" s="724"/>
      <c r="J35" s="725"/>
      <c r="K35" s="726">
        <v>12.1802184466</v>
      </c>
      <c r="L35" s="724"/>
      <c r="M35" s="724"/>
      <c r="N35" s="725"/>
      <c r="O35" s="726">
        <v>14.6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706">
        <v>217805</v>
      </c>
      <c r="AA35" s="691">
        <v>232598</v>
      </c>
      <c r="AB35" s="690">
        <v>307697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>
        <v>193</v>
      </c>
      <c r="H36" s="748"/>
      <c r="I36" s="748"/>
      <c r="J36" s="749"/>
      <c r="K36" s="750">
        <v>177.138652912</v>
      </c>
      <c r="L36" s="748"/>
      <c r="M36" s="748"/>
      <c r="N36" s="749"/>
      <c r="O36" s="750">
        <v>188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708">
        <v>583595</v>
      </c>
      <c r="AA36" s="693">
        <v>605446</v>
      </c>
      <c r="AB36" s="709">
        <v>663729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4">
        <v>139.3</v>
      </c>
      <c r="H37" s="724"/>
      <c r="I37" s="724"/>
      <c r="J37" s="725"/>
      <c r="K37" s="726">
        <v>157.235229856</v>
      </c>
      <c r="L37" s="724"/>
      <c r="M37" s="724"/>
      <c r="N37" s="725"/>
      <c r="O37" s="726">
        <v>133.6</v>
      </c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692">
        <v>347162</v>
      </c>
      <c r="AA37" s="233">
        <v>444861</v>
      </c>
      <c r="AB37" s="234">
        <v>387065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>
        <v>18968</v>
      </c>
      <c r="H38" s="748"/>
      <c r="I38" s="748"/>
      <c r="J38" s="749"/>
      <c r="K38" s="750">
        <v>18042.2433679</v>
      </c>
      <c r="L38" s="748"/>
      <c r="M38" s="748"/>
      <c r="N38" s="749"/>
      <c r="O38" s="750">
        <v>19996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711">
        <v>1285931</v>
      </c>
      <c r="AA38" s="698">
        <v>1568923</v>
      </c>
      <c r="AB38" s="712">
        <v>1239985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>
        <v>5241</v>
      </c>
      <c r="H39" s="748"/>
      <c r="I39" s="748"/>
      <c r="J39" s="749"/>
      <c r="K39" s="750">
        <v>5191.70029392</v>
      </c>
      <c r="L39" s="748"/>
      <c r="M39" s="748"/>
      <c r="N39" s="749"/>
      <c r="O39" s="750">
        <v>5308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708">
        <v>3495330</v>
      </c>
      <c r="AA39" s="693">
        <v>3745442</v>
      </c>
      <c r="AB39" s="709">
        <v>3650996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48">
        <v>11090</v>
      </c>
      <c r="H40" s="748"/>
      <c r="I40" s="748"/>
      <c r="J40" s="749"/>
      <c r="K40" s="750">
        <v>10840</v>
      </c>
      <c r="L40" s="748"/>
      <c r="M40" s="748"/>
      <c r="N40" s="749"/>
      <c r="O40" s="750">
        <v>10826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688">
        <v>4559941</v>
      </c>
      <c r="AA40" s="231">
        <v>4896735</v>
      </c>
      <c r="AB40" s="232">
        <v>4979996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48">
        <v>972</v>
      </c>
      <c r="H41" s="748"/>
      <c r="I41" s="748"/>
      <c r="J41" s="749"/>
      <c r="K41" s="750">
        <v>873.675230501</v>
      </c>
      <c r="L41" s="748"/>
      <c r="M41" s="748"/>
      <c r="N41" s="749"/>
      <c r="O41" s="750">
        <v>819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688">
        <v>1312774</v>
      </c>
      <c r="AA41" s="231">
        <v>1383456</v>
      </c>
      <c r="AB41" s="232">
        <v>1561163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18187</v>
      </c>
      <c r="H42" s="748"/>
      <c r="I42" s="748"/>
      <c r="J42" s="749"/>
      <c r="K42" s="750">
        <v>18738.0483643</v>
      </c>
      <c r="L42" s="748"/>
      <c r="M42" s="748"/>
      <c r="N42" s="749"/>
      <c r="O42" s="750">
        <v>20376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713">
        <v>246192</v>
      </c>
      <c r="AA42" s="700">
        <v>260530</v>
      </c>
      <c r="AB42" s="714">
        <v>323770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48">
        <v>10236</v>
      </c>
      <c r="H43" s="748"/>
      <c r="I43" s="748"/>
      <c r="J43" s="749"/>
      <c r="K43" s="750">
        <v>10558.1257997</v>
      </c>
      <c r="L43" s="748"/>
      <c r="M43" s="748"/>
      <c r="N43" s="749"/>
      <c r="O43" s="750">
        <v>10850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688">
        <v>92742</v>
      </c>
      <c r="AA43" s="231">
        <v>25364</v>
      </c>
      <c r="AB43" s="232">
        <v>168540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>
        <v>698</v>
      </c>
      <c r="H44" s="748"/>
      <c r="I44" s="748"/>
      <c r="J44" s="749"/>
      <c r="K44" s="750">
        <v>555.648521836</v>
      </c>
      <c r="L44" s="748"/>
      <c r="M44" s="748"/>
      <c r="N44" s="749"/>
      <c r="O44" s="750">
        <v>613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715">
        <v>128018</v>
      </c>
      <c r="AA44" s="702">
        <v>211133</v>
      </c>
      <c r="AB44" s="716">
        <v>129104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48">
        <v>297</v>
      </c>
      <c r="H45" s="748"/>
      <c r="I45" s="748"/>
      <c r="J45" s="749"/>
      <c r="K45" s="750">
        <v>255.783049512</v>
      </c>
      <c r="L45" s="748"/>
      <c r="M45" s="748"/>
      <c r="N45" s="749"/>
      <c r="O45" s="750">
        <v>274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688">
        <v>24744</v>
      </c>
      <c r="AA45" s="231">
        <v>24033</v>
      </c>
      <c r="AB45" s="232">
        <v>26126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>
        <v>469</v>
      </c>
      <c r="H46" s="748"/>
      <c r="I46" s="748"/>
      <c r="J46" s="749"/>
      <c r="K46" s="750">
        <v>145.809304113</v>
      </c>
      <c r="L46" s="748"/>
      <c r="M46" s="748"/>
      <c r="N46" s="749"/>
      <c r="O46" s="750">
        <v>192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713">
        <v>19789</v>
      </c>
      <c r="AA46" s="700">
        <v>27684</v>
      </c>
      <c r="AB46" s="714">
        <v>24368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19149</v>
      </c>
      <c r="H47" s="748"/>
      <c r="I47" s="748"/>
      <c r="J47" s="749"/>
      <c r="K47" s="750">
        <v>17710.1092896</v>
      </c>
      <c r="L47" s="748"/>
      <c r="M47" s="748"/>
      <c r="N47" s="749"/>
      <c r="O47" s="750">
        <v>15869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711">
        <v>3761311</v>
      </c>
      <c r="AA47" s="698">
        <v>4033656</v>
      </c>
      <c r="AB47" s="712">
        <v>3999134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30605</v>
      </c>
      <c r="H48" s="802"/>
      <c r="I48" s="802"/>
      <c r="J48" s="803"/>
      <c r="K48" s="804">
        <v>30072.6502732</v>
      </c>
      <c r="L48" s="802"/>
      <c r="M48" s="802"/>
      <c r="N48" s="803"/>
      <c r="O48" s="804">
        <v>29410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708"/>
      <c r="AA48" s="693"/>
      <c r="AB48" s="709"/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>
        <v>56.3</v>
      </c>
      <c r="H49" s="735"/>
      <c r="I49" s="735"/>
      <c r="J49" s="736"/>
      <c r="K49" s="737">
        <v>56.345920314</v>
      </c>
      <c r="L49" s="735"/>
      <c r="M49" s="735"/>
      <c r="N49" s="736"/>
      <c r="O49" s="737">
        <v>54.6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688">
        <v>28387</v>
      </c>
      <c r="AA49" s="231">
        <v>27932</v>
      </c>
      <c r="AB49" s="232">
        <v>16073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1.5</v>
      </c>
      <c r="H50" s="724"/>
      <c r="I50" s="724"/>
      <c r="J50" s="725"/>
      <c r="K50" s="726">
        <v>1.41617760749</v>
      </c>
      <c r="L50" s="724"/>
      <c r="M50" s="724"/>
      <c r="N50" s="725"/>
      <c r="O50" s="726">
        <v>1.4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688"/>
      <c r="AA50" s="231"/>
      <c r="AB50" s="232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6.2</v>
      </c>
      <c r="H51" s="724"/>
      <c r="I51" s="724"/>
      <c r="J51" s="725"/>
      <c r="K51" s="726">
        <v>6.18845537267</v>
      </c>
      <c r="L51" s="724"/>
      <c r="M51" s="724"/>
      <c r="N51" s="725"/>
      <c r="O51" s="726">
        <v>7.3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692">
        <v>2368</v>
      </c>
      <c r="AA51" s="233">
        <v>22578</v>
      </c>
      <c r="AB51" s="234">
        <v>10791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>
        <v>7.9</v>
      </c>
      <c r="H52" s="724"/>
      <c r="I52" s="724"/>
      <c r="J52" s="725"/>
      <c r="K52" s="726">
        <v>6.26541488531</v>
      </c>
      <c r="L52" s="724"/>
      <c r="M52" s="724"/>
      <c r="N52" s="725"/>
      <c r="O52" s="726">
        <v>6.4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706">
        <v>28387</v>
      </c>
      <c r="AA52" s="691">
        <v>27932</v>
      </c>
      <c r="AB52" s="690">
        <v>16073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28.1</v>
      </c>
      <c r="H53" s="739"/>
      <c r="I53" s="739"/>
      <c r="J53" s="740"/>
      <c r="K53" s="741">
        <v>29.7840318204</v>
      </c>
      <c r="L53" s="739"/>
      <c r="M53" s="739"/>
      <c r="N53" s="740"/>
      <c r="O53" s="741">
        <v>30.2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708">
        <v>3841185</v>
      </c>
      <c r="AA53" s="693">
        <v>4010592</v>
      </c>
      <c r="AB53" s="709">
        <v>3970032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64.1</v>
      </c>
      <c r="H54" s="735"/>
      <c r="I54" s="735"/>
      <c r="J54" s="736"/>
      <c r="K54" s="737">
        <v>64.9987009303</v>
      </c>
      <c r="L54" s="735"/>
      <c r="M54" s="735"/>
      <c r="N54" s="736"/>
      <c r="O54" s="737">
        <v>68.9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688">
        <v>2518284</v>
      </c>
      <c r="AA54" s="231">
        <v>2626692</v>
      </c>
      <c r="AB54" s="232">
        <v>2741623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867.3</v>
      </c>
      <c r="H55" s="724"/>
      <c r="I55" s="724"/>
      <c r="J55" s="725"/>
      <c r="K55" s="726">
        <v>932.729485894</v>
      </c>
      <c r="L55" s="724"/>
      <c r="M55" s="724"/>
      <c r="N55" s="725"/>
      <c r="O55" s="726">
        <v>2014.3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688">
        <v>1322901</v>
      </c>
      <c r="AA55" s="231">
        <v>1383900</v>
      </c>
      <c r="AB55" s="232">
        <v>1228409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101.6</v>
      </c>
      <c r="H56" s="724"/>
      <c r="I56" s="724"/>
      <c r="J56" s="725"/>
      <c r="K56" s="726">
        <v>101.365046372</v>
      </c>
      <c r="L56" s="724"/>
      <c r="M56" s="724"/>
      <c r="N56" s="725"/>
      <c r="O56" s="726">
        <v>103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688"/>
      <c r="AA56" s="231"/>
      <c r="AB56" s="232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62.6</v>
      </c>
      <c r="H57" s="724"/>
      <c r="I57" s="724"/>
      <c r="J57" s="725"/>
      <c r="K57" s="726">
        <v>58.8910825241</v>
      </c>
      <c r="L57" s="724"/>
      <c r="M57" s="724"/>
      <c r="N57" s="725"/>
      <c r="O57" s="726">
        <v>53.9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688">
        <v>-108261</v>
      </c>
      <c r="AA57" s="231">
        <v>-4868</v>
      </c>
      <c r="AB57" s="232">
        <v>13029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>
        <v>168.4</v>
      </c>
      <c r="H58" s="724"/>
      <c r="I58" s="724"/>
      <c r="J58" s="725"/>
      <c r="K58" s="726">
        <v>179.231398201</v>
      </c>
      <c r="L58" s="724"/>
      <c r="M58" s="724"/>
      <c r="N58" s="725"/>
      <c r="O58" s="726">
        <v>197.9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688">
        <v>1069040</v>
      </c>
      <c r="AA58" s="231">
        <v>1156842</v>
      </c>
      <c r="AB58" s="232">
        <v>1159423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/>
      <c r="H59" s="724"/>
      <c r="I59" s="724"/>
      <c r="J59" s="725"/>
      <c r="K59" s="726"/>
      <c r="L59" s="724"/>
      <c r="M59" s="724"/>
      <c r="N59" s="725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688">
        <v>50</v>
      </c>
      <c r="AA59" s="231">
        <v>50</v>
      </c>
      <c r="AB59" s="232">
        <v>50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22.3</v>
      </c>
      <c r="H60" s="724"/>
      <c r="I60" s="724"/>
      <c r="J60" s="725"/>
      <c r="K60" s="726">
        <v>24.3602955923</v>
      </c>
      <c r="L60" s="724"/>
      <c r="M60" s="724"/>
      <c r="N60" s="725"/>
      <c r="O60" s="726">
        <v>26.8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692">
        <v>-1177351</v>
      </c>
      <c r="AA60" s="233">
        <v>-1161760</v>
      </c>
      <c r="AB60" s="234">
        <v>-1146444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2.6</v>
      </c>
      <c r="H61" s="724"/>
      <c r="I61" s="724"/>
      <c r="J61" s="725"/>
      <c r="K61" s="726">
        <v>2.49541029636</v>
      </c>
      <c r="L61" s="724"/>
      <c r="M61" s="724"/>
      <c r="N61" s="725"/>
      <c r="O61" s="726">
        <v>2.7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706">
        <v>3732924</v>
      </c>
      <c r="AA61" s="691">
        <v>4005724</v>
      </c>
      <c r="AB61" s="690">
        <v>3983061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24.9</v>
      </c>
      <c r="H62" s="724"/>
      <c r="I62" s="724"/>
      <c r="J62" s="725"/>
      <c r="K62" s="726">
        <v>26.8557058887</v>
      </c>
      <c r="L62" s="724"/>
      <c r="M62" s="724"/>
      <c r="N62" s="725"/>
      <c r="O62" s="726">
        <v>29.6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>
        <v>93.6</v>
      </c>
      <c r="H63" s="724"/>
      <c r="I63" s="724"/>
      <c r="J63" s="725"/>
      <c r="K63" s="726">
        <v>99.285703266</v>
      </c>
      <c r="L63" s="724"/>
      <c r="M63" s="724"/>
      <c r="N63" s="725"/>
      <c r="O63" s="726">
        <v>104.7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>
        <v>11.6</v>
      </c>
      <c r="H64" s="739"/>
      <c r="I64" s="739"/>
      <c r="J64" s="740"/>
      <c r="K64" s="741">
        <v>10.5720544901</v>
      </c>
      <c r="L64" s="739"/>
      <c r="M64" s="739"/>
      <c r="N64" s="740"/>
      <c r="O64" s="741">
        <v>11.8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3">
      <selection activeCell="AD28" sqref="AD28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461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 t="s">
        <v>391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24807</v>
      </c>
      <c r="H6" s="793"/>
      <c r="I6" s="793"/>
      <c r="J6" s="793"/>
      <c r="K6" s="793"/>
      <c r="L6" s="795" t="s">
        <v>10</v>
      </c>
      <c r="M6" s="795"/>
      <c r="N6" s="795"/>
      <c r="O6" s="173">
        <v>10</v>
      </c>
      <c r="P6" s="18" t="s">
        <v>172</v>
      </c>
      <c r="Q6" s="19">
        <v>1</v>
      </c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6">
        <v>23808</v>
      </c>
      <c r="AA6" s="27">
        <v>21112</v>
      </c>
      <c r="AB6" s="28">
        <v>21873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392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34">
        <v>23808</v>
      </c>
      <c r="AA7" s="35">
        <v>21112</v>
      </c>
      <c r="AB7" s="36">
        <v>21873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 t="s">
        <v>393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34">
        <v>3003</v>
      </c>
      <c r="AA8" s="35">
        <v>3000</v>
      </c>
      <c r="AB8" s="36">
        <v>3000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34"/>
      <c r="AA9" s="35"/>
      <c r="AB9" s="36"/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71</v>
      </c>
      <c r="H10" s="49" t="s">
        <v>181</v>
      </c>
      <c r="I10" s="50">
        <v>45</v>
      </c>
      <c r="J10" s="51" t="s">
        <v>173</v>
      </c>
      <c r="K10" s="52">
        <v>71</v>
      </c>
      <c r="L10" s="53" t="s">
        <v>181</v>
      </c>
      <c r="M10" s="48">
        <v>45</v>
      </c>
      <c r="N10" s="51" t="s">
        <v>173</v>
      </c>
      <c r="O10" s="52">
        <v>71</v>
      </c>
      <c r="P10" s="53" t="s">
        <v>181</v>
      </c>
      <c r="Q10" s="48">
        <v>45</v>
      </c>
      <c r="R10" s="25" t="s">
        <v>173</v>
      </c>
      <c r="S10" s="54"/>
      <c r="T10" s="730"/>
      <c r="U10" s="773"/>
      <c r="V10" s="764"/>
      <c r="W10" s="772"/>
      <c r="X10" s="42" t="s">
        <v>31</v>
      </c>
      <c r="Y10" s="43"/>
      <c r="Z10" s="34"/>
      <c r="AA10" s="35"/>
      <c r="AB10" s="36"/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71</v>
      </c>
      <c r="H11" s="59" t="s">
        <v>181</v>
      </c>
      <c r="I11" s="60">
        <v>45</v>
      </c>
      <c r="J11" s="61" t="s">
        <v>173</v>
      </c>
      <c r="K11" s="62">
        <v>71</v>
      </c>
      <c r="L11" s="63" t="s">
        <v>181</v>
      </c>
      <c r="M11" s="58">
        <v>45</v>
      </c>
      <c r="N11" s="61" t="s">
        <v>173</v>
      </c>
      <c r="O11" s="62">
        <v>71</v>
      </c>
      <c r="P11" s="63" t="s">
        <v>181</v>
      </c>
      <c r="Q11" s="58">
        <v>45</v>
      </c>
      <c r="R11" s="33" t="s">
        <v>173</v>
      </c>
      <c r="S11" s="54"/>
      <c r="T11" s="730"/>
      <c r="U11" s="773"/>
      <c r="V11" s="764"/>
      <c r="W11" s="772"/>
      <c r="X11" s="42" t="s">
        <v>34</v>
      </c>
      <c r="Y11" s="43"/>
      <c r="Z11" s="34"/>
      <c r="AA11" s="35"/>
      <c r="AB11" s="36"/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34">
        <v>20805</v>
      </c>
      <c r="AA12" s="35">
        <v>18112</v>
      </c>
      <c r="AB12" s="36">
        <v>18873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34">
        <v>18804</v>
      </c>
      <c r="AA13" s="35">
        <v>16235</v>
      </c>
      <c r="AB13" s="36">
        <v>16991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34"/>
      <c r="AA14" s="35"/>
      <c r="AB14" s="36"/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188</v>
      </c>
      <c r="N15" s="61" t="s">
        <v>173</v>
      </c>
      <c r="O15" s="62"/>
      <c r="P15" s="63" t="s">
        <v>181</v>
      </c>
      <c r="Q15" s="58" t="s">
        <v>188</v>
      </c>
      <c r="R15" s="33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34">
        <v>67859</v>
      </c>
      <c r="AA15" s="35">
        <v>65149</v>
      </c>
      <c r="AB15" s="36">
        <v>48339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/>
      <c r="H16" s="775"/>
      <c r="I16" s="775"/>
      <c r="J16" s="776"/>
      <c r="K16" s="777"/>
      <c r="L16" s="775"/>
      <c r="M16" s="775"/>
      <c r="N16" s="776"/>
      <c r="O16" s="777"/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34">
        <v>67859</v>
      </c>
      <c r="AA16" s="35">
        <v>65149</v>
      </c>
      <c r="AB16" s="36">
        <v>48319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>
        <v>5</v>
      </c>
      <c r="H17" s="779"/>
      <c r="I17" s="779"/>
      <c r="J17" s="780"/>
      <c r="K17" s="781">
        <v>5</v>
      </c>
      <c r="L17" s="779"/>
      <c r="M17" s="779"/>
      <c r="N17" s="780"/>
      <c r="O17" s="781">
        <v>5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34">
        <v>30138</v>
      </c>
      <c r="AA17" s="35">
        <v>28828</v>
      </c>
      <c r="AB17" s="36">
        <v>35780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5">
        <v>3389</v>
      </c>
      <c r="H18" s="765"/>
      <c r="I18" s="765"/>
      <c r="J18" s="766"/>
      <c r="K18" s="767">
        <v>3389</v>
      </c>
      <c r="L18" s="765"/>
      <c r="M18" s="765"/>
      <c r="N18" s="766"/>
      <c r="O18" s="767">
        <v>3389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34"/>
      <c r="AA18" s="35"/>
      <c r="AB18" s="36"/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>
        <v>0</v>
      </c>
      <c r="H19" s="77" t="s">
        <v>181</v>
      </c>
      <c r="I19" s="78" t="s">
        <v>188</v>
      </c>
      <c r="J19" s="79" t="s">
        <v>189</v>
      </c>
      <c r="K19" s="80"/>
      <c r="L19" s="77" t="s">
        <v>181</v>
      </c>
      <c r="M19" s="78" t="s">
        <v>188</v>
      </c>
      <c r="N19" s="79" t="s">
        <v>189</v>
      </c>
      <c r="O19" s="80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34"/>
      <c r="AA19" s="35"/>
      <c r="AB19" s="36"/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202">
        <v>43.9</v>
      </c>
      <c r="H20" s="85" t="s">
        <v>181</v>
      </c>
      <c r="I20" s="89">
        <v>61.83098591549295</v>
      </c>
      <c r="J20" s="87" t="s">
        <v>173</v>
      </c>
      <c r="K20" s="52">
        <v>48</v>
      </c>
      <c r="L20" s="85" t="s">
        <v>181</v>
      </c>
      <c r="M20" s="86">
        <v>67.6056338028169</v>
      </c>
      <c r="N20" s="87" t="s">
        <v>173</v>
      </c>
      <c r="O20" s="52">
        <v>50.9</v>
      </c>
      <c r="P20" s="85" t="s">
        <v>181</v>
      </c>
      <c r="Q20" s="86">
        <v>71.69014084507042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34">
        <v>19662</v>
      </c>
      <c r="AA20" s="35">
        <v>18726</v>
      </c>
      <c r="AB20" s="36">
        <v>18667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203">
        <v>5</v>
      </c>
      <c r="H21" s="85" t="s">
        <v>181</v>
      </c>
      <c r="I21" s="89">
        <v>7.042253521126761</v>
      </c>
      <c r="J21" s="87" t="s">
        <v>173</v>
      </c>
      <c r="K21" s="62">
        <v>4</v>
      </c>
      <c r="L21" s="85" t="s">
        <v>181</v>
      </c>
      <c r="M21" s="89">
        <v>5.633802816901409</v>
      </c>
      <c r="N21" s="87" t="s">
        <v>173</v>
      </c>
      <c r="O21" s="62">
        <v>5</v>
      </c>
      <c r="P21" s="85" t="s">
        <v>181</v>
      </c>
      <c r="Q21" s="89">
        <v>7.042253521126761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34">
        <v>37721</v>
      </c>
      <c r="AA21" s="35">
        <v>36321</v>
      </c>
      <c r="AB21" s="36">
        <v>12539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203">
        <v>25</v>
      </c>
      <c r="H22" s="85" t="s">
        <v>181</v>
      </c>
      <c r="I22" s="89">
        <v>35.2112676056338</v>
      </c>
      <c r="J22" s="87" t="s">
        <v>173</v>
      </c>
      <c r="K22" s="62">
        <v>29</v>
      </c>
      <c r="L22" s="85" t="s">
        <v>181</v>
      </c>
      <c r="M22" s="89">
        <v>40.845070422535215</v>
      </c>
      <c r="N22" s="87" t="s">
        <v>173</v>
      </c>
      <c r="O22" s="62">
        <v>30.3</v>
      </c>
      <c r="P22" s="85" t="s">
        <v>181</v>
      </c>
      <c r="Q22" s="89">
        <v>42.67605633802817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34">
        <v>12500</v>
      </c>
      <c r="AA22" s="35">
        <v>10895</v>
      </c>
      <c r="AB22" s="36">
        <v>9306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229">
        <v>5.4</v>
      </c>
      <c r="H23" s="77" t="s">
        <v>181</v>
      </c>
      <c r="I23" s="94">
        <v>7.605633802816902</v>
      </c>
      <c r="J23" s="79" t="s">
        <v>173</v>
      </c>
      <c r="K23" s="95">
        <v>4.8</v>
      </c>
      <c r="L23" s="77" t="s">
        <v>181</v>
      </c>
      <c r="M23" s="94">
        <v>6.760563380281689</v>
      </c>
      <c r="N23" s="79" t="s">
        <v>173</v>
      </c>
      <c r="O23" s="95">
        <v>6.4</v>
      </c>
      <c r="P23" s="77" t="s">
        <v>181</v>
      </c>
      <c r="Q23" s="94">
        <v>9.014084507042254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34"/>
      <c r="AA23" s="35"/>
      <c r="AB23" s="36">
        <v>20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798">
        <v>35.3</v>
      </c>
      <c r="H24" s="798"/>
      <c r="I24" s="798"/>
      <c r="J24" s="799"/>
      <c r="K24" s="800">
        <v>36.42345878549988</v>
      </c>
      <c r="L24" s="798"/>
      <c r="M24" s="798"/>
      <c r="N24" s="799"/>
      <c r="O24" s="800">
        <v>38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688">
        <v>-44051</v>
      </c>
      <c r="AA24" s="231">
        <v>-44037</v>
      </c>
      <c r="AB24" s="232">
        <v>-26446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4">
        <v>55.7</v>
      </c>
      <c r="H25" s="724"/>
      <c r="I25" s="724"/>
      <c r="J25" s="725"/>
      <c r="K25" s="726">
        <v>57.5</v>
      </c>
      <c r="L25" s="724"/>
      <c r="M25" s="724"/>
      <c r="N25" s="725"/>
      <c r="O25" s="726">
        <v>60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692">
        <v>-44051</v>
      </c>
      <c r="AA25" s="233">
        <v>-44037</v>
      </c>
      <c r="AB25" s="234">
        <v>-26466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4">
        <v>55.7</v>
      </c>
      <c r="H26" s="724"/>
      <c r="I26" s="724"/>
      <c r="J26" s="725"/>
      <c r="K26" s="726">
        <v>57.5</v>
      </c>
      <c r="L26" s="724"/>
      <c r="M26" s="724"/>
      <c r="N26" s="725"/>
      <c r="O26" s="726">
        <v>60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6">
        <v>76895</v>
      </c>
      <c r="AA26" s="27">
        <v>86921</v>
      </c>
      <c r="AB26" s="28">
        <v>114977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18.5</v>
      </c>
      <c r="H27" s="724"/>
      <c r="I27" s="724"/>
      <c r="J27" s="725"/>
      <c r="K27" s="726">
        <v>18.3</v>
      </c>
      <c r="L27" s="724"/>
      <c r="M27" s="724"/>
      <c r="N27" s="725"/>
      <c r="O27" s="726">
        <v>19.7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34"/>
      <c r="AA27" s="35"/>
      <c r="AB27" s="36">
        <v>33100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25.1</v>
      </c>
      <c r="H28" s="748"/>
      <c r="I28" s="748"/>
      <c r="J28" s="749"/>
      <c r="K28" s="750">
        <v>25.8</v>
      </c>
      <c r="L28" s="748"/>
      <c r="M28" s="748"/>
      <c r="N28" s="749"/>
      <c r="O28" s="750">
        <v>26.9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4">
        <v>76895</v>
      </c>
      <c r="AA28" s="35">
        <v>86921</v>
      </c>
      <c r="AB28" s="36">
        <v>79252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93.4</v>
      </c>
      <c r="H29" s="748"/>
      <c r="I29" s="748"/>
      <c r="J29" s="749"/>
      <c r="K29" s="750">
        <v>87.4</v>
      </c>
      <c r="L29" s="748"/>
      <c r="M29" s="748"/>
      <c r="N29" s="749"/>
      <c r="O29" s="750">
        <v>79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34">
        <v>76895</v>
      </c>
      <c r="AA29" s="35">
        <v>86438</v>
      </c>
      <c r="AB29" s="36">
        <v>114977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9149</v>
      </c>
      <c r="H30" s="758"/>
      <c r="I30" s="758"/>
      <c r="J30" s="759"/>
      <c r="K30" s="760">
        <v>9465</v>
      </c>
      <c r="L30" s="758"/>
      <c r="M30" s="758"/>
      <c r="N30" s="759"/>
      <c r="O30" s="760">
        <v>9848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34"/>
      <c r="AA30" s="35">
        <v>7937</v>
      </c>
      <c r="AB30" s="36">
        <v>68985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25400</v>
      </c>
      <c r="H31" s="758"/>
      <c r="I31" s="758"/>
      <c r="J31" s="759"/>
      <c r="K31" s="760">
        <v>23944</v>
      </c>
      <c r="L31" s="758"/>
      <c r="M31" s="758"/>
      <c r="N31" s="759"/>
      <c r="O31" s="760">
        <v>21488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4">
        <v>76895</v>
      </c>
      <c r="AA31" s="35">
        <v>78501</v>
      </c>
      <c r="AB31" s="36">
        <v>45992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4">
        <v>277.6</v>
      </c>
      <c r="H32" s="724"/>
      <c r="I32" s="724"/>
      <c r="J32" s="725"/>
      <c r="K32" s="726">
        <v>253</v>
      </c>
      <c r="L32" s="724"/>
      <c r="M32" s="724"/>
      <c r="N32" s="725"/>
      <c r="O32" s="726">
        <v>218.2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96">
        <v>0</v>
      </c>
      <c r="AA32" s="97">
        <v>483</v>
      </c>
      <c r="AB32" s="98">
        <v>0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/>
      <c r="H33" s="758"/>
      <c r="I33" s="758"/>
      <c r="J33" s="759"/>
      <c r="K33" s="760"/>
      <c r="L33" s="758"/>
      <c r="M33" s="758"/>
      <c r="N33" s="759"/>
      <c r="O33" s="760"/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34"/>
      <c r="AA33" s="35"/>
      <c r="AB33" s="36"/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5.1</v>
      </c>
      <c r="H34" s="724"/>
      <c r="I34" s="724"/>
      <c r="J34" s="725"/>
      <c r="K34" s="726">
        <v>6.3</v>
      </c>
      <c r="L34" s="724"/>
      <c r="M34" s="724"/>
      <c r="N34" s="725"/>
      <c r="O34" s="726">
        <v>6.3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111">
        <v>483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14.1</v>
      </c>
      <c r="H35" s="724"/>
      <c r="I35" s="724"/>
      <c r="J35" s="725"/>
      <c r="K35" s="726">
        <v>15.9</v>
      </c>
      <c r="L35" s="724"/>
      <c r="M35" s="724"/>
      <c r="N35" s="725"/>
      <c r="O35" s="726">
        <v>13.8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7">
        <v>5470</v>
      </c>
      <c r="AA35" s="118">
        <v>6900</v>
      </c>
      <c r="AB35" s="112">
        <v>7774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/>
      <c r="H36" s="748"/>
      <c r="I36" s="748"/>
      <c r="J36" s="749"/>
      <c r="K36" s="750"/>
      <c r="L36" s="748"/>
      <c r="M36" s="748"/>
      <c r="N36" s="749"/>
      <c r="O36" s="750"/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95699</v>
      </c>
      <c r="AA36" s="27">
        <v>103156</v>
      </c>
      <c r="AB36" s="28">
        <v>96243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4"/>
      <c r="H37" s="724"/>
      <c r="I37" s="724"/>
      <c r="J37" s="725"/>
      <c r="K37" s="726"/>
      <c r="L37" s="724"/>
      <c r="M37" s="724"/>
      <c r="N37" s="725"/>
      <c r="O37" s="726"/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126">
        <v>33922</v>
      </c>
      <c r="AA37" s="127">
        <v>37890</v>
      </c>
      <c r="AB37" s="128">
        <v>67101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/>
      <c r="H38" s="748"/>
      <c r="I38" s="748"/>
      <c r="J38" s="749"/>
      <c r="K38" s="750"/>
      <c r="L38" s="748"/>
      <c r="M38" s="748"/>
      <c r="N38" s="749"/>
      <c r="O38" s="750"/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125174</v>
      </c>
      <c r="AA38" s="131">
        <v>133064</v>
      </c>
      <c r="AB38" s="132">
        <v>144815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/>
      <c r="H39" s="748"/>
      <c r="I39" s="748"/>
      <c r="J39" s="749"/>
      <c r="K39" s="750"/>
      <c r="L39" s="748"/>
      <c r="M39" s="748"/>
      <c r="N39" s="749"/>
      <c r="O39" s="750"/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6">
        <v>726407</v>
      </c>
      <c r="AA39" s="27">
        <v>711747</v>
      </c>
      <c r="AB39" s="28">
        <v>706200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48">
        <v>144.8</v>
      </c>
      <c r="H40" s="748"/>
      <c r="I40" s="748"/>
      <c r="J40" s="749"/>
      <c r="K40" s="750">
        <v>145.9</v>
      </c>
      <c r="L40" s="748"/>
      <c r="M40" s="748"/>
      <c r="N40" s="749"/>
      <c r="O40" s="750">
        <v>155.7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34">
        <v>1368790</v>
      </c>
      <c r="AA40" s="35">
        <v>1360558</v>
      </c>
      <c r="AB40" s="36">
        <v>1271250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48"/>
      <c r="H41" s="748"/>
      <c r="I41" s="748"/>
      <c r="J41" s="749"/>
      <c r="K41" s="750"/>
      <c r="L41" s="748"/>
      <c r="M41" s="748"/>
      <c r="N41" s="749"/>
      <c r="O41" s="750"/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>
        <v>711986</v>
      </c>
      <c r="AA41" s="35">
        <v>718414</v>
      </c>
      <c r="AB41" s="36">
        <v>634653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1964.1</v>
      </c>
      <c r="H42" s="748"/>
      <c r="I42" s="748"/>
      <c r="J42" s="749"/>
      <c r="K42" s="750">
        <v>1950</v>
      </c>
      <c r="L42" s="748"/>
      <c r="M42" s="748"/>
      <c r="N42" s="749"/>
      <c r="O42" s="750">
        <v>1542.6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>
        <v>6470</v>
      </c>
      <c r="AA42" s="144">
        <v>24974</v>
      </c>
      <c r="AB42" s="145">
        <v>8774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48"/>
      <c r="H43" s="748"/>
      <c r="I43" s="748"/>
      <c r="J43" s="749"/>
      <c r="K43" s="750"/>
      <c r="L43" s="748"/>
      <c r="M43" s="748"/>
      <c r="N43" s="749"/>
      <c r="O43" s="750"/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34">
        <v>3745</v>
      </c>
      <c r="AA43" s="35">
        <v>22343</v>
      </c>
      <c r="AB43" s="36">
        <v>6913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/>
      <c r="H44" s="748"/>
      <c r="I44" s="748"/>
      <c r="J44" s="749"/>
      <c r="K44" s="750"/>
      <c r="L44" s="748"/>
      <c r="M44" s="748"/>
      <c r="N44" s="749"/>
      <c r="O44" s="750"/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>
        <v>1725</v>
      </c>
      <c r="AA44" s="149">
        <v>1631</v>
      </c>
      <c r="AB44" s="150">
        <v>861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53">
        <v>-1275</v>
      </c>
      <c r="H45" s="753"/>
      <c r="I45" s="753"/>
      <c r="J45" s="807"/>
      <c r="K45" s="752">
        <v>-1318</v>
      </c>
      <c r="L45" s="753"/>
      <c r="M45" s="753"/>
      <c r="N45" s="807"/>
      <c r="O45" s="752">
        <v>-844.5</v>
      </c>
      <c r="P45" s="753"/>
      <c r="Q45" s="753"/>
      <c r="R45" s="754"/>
      <c r="S45" s="71"/>
      <c r="T45" s="730"/>
      <c r="U45" s="730"/>
      <c r="V45" s="728"/>
      <c r="W45" s="41" t="s">
        <v>132</v>
      </c>
      <c r="X45" s="42"/>
      <c r="Y45" s="43"/>
      <c r="Z45" s="34"/>
      <c r="AA45" s="35"/>
      <c r="AB45" s="36"/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/>
      <c r="H46" s="748"/>
      <c r="I46" s="748"/>
      <c r="J46" s="749"/>
      <c r="K46" s="750"/>
      <c r="L46" s="748"/>
      <c r="M46" s="748"/>
      <c r="N46" s="749"/>
      <c r="O46" s="750"/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>
        <v>25221</v>
      </c>
      <c r="AA46" s="144">
        <v>0</v>
      </c>
      <c r="AB46" s="145"/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182.8</v>
      </c>
      <c r="H47" s="748"/>
      <c r="I47" s="748"/>
      <c r="J47" s="749"/>
      <c r="K47" s="750">
        <v>182</v>
      </c>
      <c r="L47" s="748"/>
      <c r="M47" s="748"/>
      <c r="N47" s="749"/>
      <c r="O47" s="750">
        <v>182.6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758098</v>
      </c>
      <c r="AA47" s="131">
        <v>736721</v>
      </c>
      <c r="AB47" s="132">
        <v>714974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1835</v>
      </c>
      <c r="H48" s="802"/>
      <c r="I48" s="802"/>
      <c r="J48" s="803"/>
      <c r="K48" s="804">
        <v>1750</v>
      </c>
      <c r="L48" s="802"/>
      <c r="M48" s="802"/>
      <c r="N48" s="803"/>
      <c r="O48" s="804">
        <v>2178.3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>
        <v>33869</v>
      </c>
      <c r="AA48" s="27">
        <v>0</v>
      </c>
      <c r="AB48" s="28"/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/>
      <c r="H49" s="735"/>
      <c r="I49" s="735"/>
      <c r="J49" s="736"/>
      <c r="K49" s="737"/>
      <c r="L49" s="735"/>
      <c r="M49" s="735"/>
      <c r="N49" s="736"/>
      <c r="O49" s="737"/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>
        <v>1000</v>
      </c>
      <c r="AA49" s="35">
        <v>18074</v>
      </c>
      <c r="AB49" s="36">
        <v>1000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18.4</v>
      </c>
      <c r="H50" s="724"/>
      <c r="I50" s="724"/>
      <c r="J50" s="725"/>
      <c r="K50" s="726">
        <v>16.7</v>
      </c>
      <c r="L50" s="724"/>
      <c r="M50" s="724"/>
      <c r="N50" s="725"/>
      <c r="O50" s="726">
        <v>19.3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29</v>
      </c>
      <c r="H51" s="724"/>
      <c r="I51" s="724"/>
      <c r="J51" s="725"/>
      <c r="K51" s="726">
        <v>28.7</v>
      </c>
      <c r="L51" s="724"/>
      <c r="M51" s="724"/>
      <c r="N51" s="725"/>
      <c r="O51" s="726">
        <v>38.6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/>
      <c r="AA51" s="127">
        <v>17074</v>
      </c>
      <c r="AB51" s="128"/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/>
      <c r="H52" s="724"/>
      <c r="I52" s="724"/>
      <c r="J52" s="725"/>
      <c r="K52" s="726"/>
      <c r="L52" s="724"/>
      <c r="M52" s="724"/>
      <c r="N52" s="725"/>
      <c r="O52" s="726"/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34869</v>
      </c>
      <c r="AA52" s="164">
        <v>18074</v>
      </c>
      <c r="AB52" s="165">
        <v>1000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52.6</v>
      </c>
      <c r="H53" s="739"/>
      <c r="I53" s="739"/>
      <c r="J53" s="740"/>
      <c r="K53" s="741">
        <v>54.5</v>
      </c>
      <c r="L53" s="739"/>
      <c r="M53" s="739"/>
      <c r="N53" s="740"/>
      <c r="O53" s="741">
        <v>42.1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6">
        <v>1550502</v>
      </c>
      <c r="AA53" s="27">
        <v>1592792</v>
      </c>
      <c r="AB53" s="28">
        <v>1659152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50.1</v>
      </c>
      <c r="H54" s="735"/>
      <c r="I54" s="735"/>
      <c r="J54" s="736"/>
      <c r="K54" s="737">
        <v>57</v>
      </c>
      <c r="L54" s="735"/>
      <c r="M54" s="735"/>
      <c r="N54" s="736"/>
      <c r="O54" s="737">
        <v>59.9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4">
        <v>1207415</v>
      </c>
      <c r="AA54" s="35">
        <v>1294337</v>
      </c>
      <c r="AB54" s="36">
        <v>1373589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647</v>
      </c>
      <c r="H55" s="724"/>
      <c r="I55" s="724"/>
      <c r="J55" s="725"/>
      <c r="K55" s="726">
        <v>138</v>
      </c>
      <c r="L55" s="724"/>
      <c r="M55" s="724"/>
      <c r="N55" s="725"/>
      <c r="O55" s="726">
        <v>877.4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4">
        <v>343087</v>
      </c>
      <c r="AA55" s="35">
        <v>298455</v>
      </c>
      <c r="AB55" s="36">
        <v>285563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35.1</v>
      </c>
      <c r="H56" s="724"/>
      <c r="I56" s="724"/>
      <c r="J56" s="725"/>
      <c r="K56" s="726">
        <v>32.4</v>
      </c>
      <c r="L56" s="724"/>
      <c r="M56" s="724"/>
      <c r="N56" s="725"/>
      <c r="O56" s="726">
        <v>45.3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10</v>
      </c>
      <c r="H57" s="724"/>
      <c r="I57" s="724"/>
      <c r="J57" s="725"/>
      <c r="K57" s="726">
        <v>10.4</v>
      </c>
      <c r="L57" s="724"/>
      <c r="M57" s="724"/>
      <c r="N57" s="725"/>
      <c r="O57" s="726">
        <v>8.4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688">
        <v>-827273</v>
      </c>
      <c r="AA57" s="231">
        <v>-874145</v>
      </c>
      <c r="AB57" s="232">
        <v>-945178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>
        <v>33345.3</v>
      </c>
      <c r="H58" s="724"/>
      <c r="I58" s="724"/>
      <c r="J58" s="725"/>
      <c r="K58" s="726">
        <v>34846.5</v>
      </c>
      <c r="L58" s="724"/>
      <c r="M58" s="724"/>
      <c r="N58" s="725"/>
      <c r="O58" s="726">
        <v>35728.7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4">
        <v>174086</v>
      </c>
      <c r="AA58" s="35">
        <v>171251</v>
      </c>
      <c r="AB58" s="36">
        <v>126684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/>
      <c r="H59" s="724"/>
      <c r="I59" s="724"/>
      <c r="J59" s="725"/>
      <c r="K59" s="726"/>
      <c r="L59" s="724"/>
      <c r="M59" s="724"/>
      <c r="N59" s="725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4"/>
      <c r="AA59" s="35"/>
      <c r="AB59" s="36"/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1442.9</v>
      </c>
      <c r="H60" s="724"/>
      <c r="I60" s="724"/>
      <c r="J60" s="725"/>
      <c r="K60" s="726">
        <v>1487.7</v>
      </c>
      <c r="L60" s="724"/>
      <c r="M60" s="724"/>
      <c r="N60" s="725"/>
      <c r="O60" s="726">
        <v>1533.1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692">
        <v>-1001359</v>
      </c>
      <c r="AA60" s="233">
        <v>-1045396</v>
      </c>
      <c r="AB60" s="234">
        <v>-1071862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416.3</v>
      </c>
      <c r="H61" s="724"/>
      <c r="I61" s="724"/>
      <c r="J61" s="725"/>
      <c r="K61" s="726">
        <v>363.2</v>
      </c>
      <c r="L61" s="724"/>
      <c r="M61" s="724"/>
      <c r="N61" s="725"/>
      <c r="O61" s="726">
        <v>310.2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3">
        <v>723229</v>
      </c>
      <c r="AA61" s="164">
        <v>718647</v>
      </c>
      <c r="AB61" s="165">
        <v>713974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1859.1</v>
      </c>
      <c r="H62" s="724"/>
      <c r="I62" s="724"/>
      <c r="J62" s="725"/>
      <c r="K62" s="726">
        <v>1850.9</v>
      </c>
      <c r="L62" s="724"/>
      <c r="M62" s="724"/>
      <c r="N62" s="725"/>
      <c r="O62" s="726">
        <v>1843.3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/>
      <c r="H63" s="724"/>
      <c r="I63" s="724"/>
      <c r="J63" s="725"/>
      <c r="K63" s="726"/>
      <c r="L63" s="724"/>
      <c r="M63" s="724"/>
      <c r="N63" s="725"/>
      <c r="O63" s="726"/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/>
      <c r="H64" s="739"/>
      <c r="I64" s="739"/>
      <c r="J64" s="740"/>
      <c r="K64" s="741"/>
      <c r="L64" s="739"/>
      <c r="M64" s="739"/>
      <c r="N64" s="740"/>
      <c r="O64" s="741"/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2" sqref="A2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462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20302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230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24563</v>
      </c>
      <c r="H6" s="793"/>
      <c r="I6" s="793"/>
      <c r="J6" s="793"/>
      <c r="K6" s="793"/>
      <c r="L6" s="795" t="s">
        <v>10</v>
      </c>
      <c r="M6" s="795"/>
      <c r="N6" s="795"/>
      <c r="O6" s="173">
        <v>10</v>
      </c>
      <c r="P6" s="18" t="s">
        <v>172</v>
      </c>
      <c r="Q6" s="19">
        <v>1</v>
      </c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7">
        <v>3132720</v>
      </c>
      <c r="AA6" s="27">
        <v>3255843</v>
      </c>
      <c r="AB6" s="28">
        <v>3283044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394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35">
        <v>3131788</v>
      </c>
      <c r="AA7" s="35">
        <v>3184116</v>
      </c>
      <c r="AB7" s="36">
        <v>3235848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955" t="s">
        <v>395</v>
      </c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7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35">
        <v>2913292</v>
      </c>
      <c r="AA8" s="35">
        <v>2957512</v>
      </c>
      <c r="AB8" s="36">
        <v>3023479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8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35">
        <v>1889784</v>
      </c>
      <c r="AA9" s="35">
        <v>1884446</v>
      </c>
      <c r="AB9" s="36">
        <v>1882902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52">
        <v>170</v>
      </c>
      <c r="H10" s="53" t="s">
        <v>181</v>
      </c>
      <c r="I10" s="48">
        <v>135</v>
      </c>
      <c r="J10" s="51" t="s">
        <v>173</v>
      </c>
      <c r="K10" s="52">
        <v>170</v>
      </c>
      <c r="L10" s="53" t="s">
        <v>181</v>
      </c>
      <c r="M10" s="48">
        <v>150</v>
      </c>
      <c r="N10" s="53" t="s">
        <v>173</v>
      </c>
      <c r="O10" s="52">
        <v>170</v>
      </c>
      <c r="P10" s="53" t="s">
        <v>181</v>
      </c>
      <c r="Q10" s="48">
        <v>150</v>
      </c>
      <c r="R10" s="25" t="s">
        <v>173</v>
      </c>
      <c r="S10" s="54"/>
      <c r="T10" s="730"/>
      <c r="U10" s="773"/>
      <c r="V10" s="764"/>
      <c r="W10" s="772"/>
      <c r="X10" s="42" t="s">
        <v>31</v>
      </c>
      <c r="Y10" s="43"/>
      <c r="Z10" s="35">
        <v>819142</v>
      </c>
      <c r="AA10" s="35">
        <v>860171</v>
      </c>
      <c r="AB10" s="36">
        <v>930336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62">
        <v>170</v>
      </c>
      <c r="H11" s="63" t="s">
        <v>181</v>
      </c>
      <c r="I11" s="58">
        <v>135</v>
      </c>
      <c r="J11" s="61" t="s">
        <v>173</v>
      </c>
      <c r="K11" s="62">
        <v>170</v>
      </c>
      <c r="L11" s="63" t="s">
        <v>181</v>
      </c>
      <c r="M11" s="58">
        <v>150</v>
      </c>
      <c r="N11" s="63" t="s">
        <v>173</v>
      </c>
      <c r="O11" s="62">
        <v>170</v>
      </c>
      <c r="P11" s="63" t="s">
        <v>181</v>
      </c>
      <c r="Q11" s="58">
        <v>150</v>
      </c>
      <c r="R11" s="33" t="s">
        <v>173</v>
      </c>
      <c r="S11" s="54"/>
      <c r="T11" s="730"/>
      <c r="U11" s="773"/>
      <c r="V11" s="764"/>
      <c r="W11" s="772"/>
      <c r="X11" s="42" t="s">
        <v>34</v>
      </c>
      <c r="Y11" s="43"/>
      <c r="Z11" s="35">
        <v>126243</v>
      </c>
      <c r="AA11" s="35">
        <v>135865</v>
      </c>
      <c r="AB11" s="36">
        <v>128746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62"/>
      <c r="H12" s="63" t="s">
        <v>181</v>
      </c>
      <c r="I12" s="58"/>
      <c r="J12" s="61" t="s">
        <v>173</v>
      </c>
      <c r="K12" s="62"/>
      <c r="L12" s="63" t="s">
        <v>181</v>
      </c>
      <c r="M12" s="58"/>
      <c r="N12" s="63" t="s">
        <v>173</v>
      </c>
      <c r="O12" s="62"/>
      <c r="P12" s="63" t="s">
        <v>181</v>
      </c>
      <c r="Q12" s="58"/>
      <c r="R12" s="33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35">
        <v>218496</v>
      </c>
      <c r="AA12" s="35">
        <v>226604</v>
      </c>
      <c r="AB12" s="36">
        <v>212369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62"/>
      <c r="H13" s="63" t="s">
        <v>181</v>
      </c>
      <c r="I13" s="58"/>
      <c r="J13" s="61" t="s">
        <v>173</v>
      </c>
      <c r="K13" s="62"/>
      <c r="L13" s="63" t="s">
        <v>181</v>
      </c>
      <c r="M13" s="58"/>
      <c r="N13" s="63" t="s">
        <v>173</v>
      </c>
      <c r="O13" s="62"/>
      <c r="P13" s="63" t="s">
        <v>181</v>
      </c>
      <c r="Q13" s="58"/>
      <c r="R13" s="33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35">
        <v>179813</v>
      </c>
      <c r="AA13" s="35">
        <v>172899</v>
      </c>
      <c r="AB13" s="36">
        <v>164366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62"/>
      <c r="H14" s="63" t="s">
        <v>181</v>
      </c>
      <c r="I14" s="58"/>
      <c r="J14" s="61" t="s">
        <v>173</v>
      </c>
      <c r="K14" s="62"/>
      <c r="L14" s="63" t="s">
        <v>181</v>
      </c>
      <c r="M14" s="58"/>
      <c r="N14" s="63" t="s">
        <v>173</v>
      </c>
      <c r="O14" s="62"/>
      <c r="P14" s="63" t="s">
        <v>181</v>
      </c>
      <c r="Q14" s="58"/>
      <c r="R14" s="33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35">
        <v>932</v>
      </c>
      <c r="AA14" s="35">
        <v>41727</v>
      </c>
      <c r="AB14" s="36">
        <v>47196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2"/>
      <c r="H15" s="63" t="s">
        <v>181</v>
      </c>
      <c r="I15" s="58" t="s">
        <v>188</v>
      </c>
      <c r="J15" s="61" t="s">
        <v>173</v>
      </c>
      <c r="K15" s="62"/>
      <c r="L15" s="63" t="s">
        <v>181</v>
      </c>
      <c r="M15" s="58" t="s">
        <v>188</v>
      </c>
      <c r="N15" s="63" t="s">
        <v>173</v>
      </c>
      <c r="O15" s="62"/>
      <c r="P15" s="63" t="s">
        <v>181</v>
      </c>
      <c r="Q15" s="58" t="s">
        <v>188</v>
      </c>
      <c r="R15" s="33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35">
        <v>3124332</v>
      </c>
      <c r="AA15" s="35">
        <v>3221106</v>
      </c>
      <c r="AB15" s="36">
        <v>3235830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7">
        <v>32</v>
      </c>
      <c r="H16" s="775"/>
      <c r="I16" s="775"/>
      <c r="J16" s="776"/>
      <c r="K16" s="777">
        <v>32</v>
      </c>
      <c r="L16" s="775"/>
      <c r="M16" s="775"/>
      <c r="N16" s="775"/>
      <c r="O16" s="777">
        <v>32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35">
        <v>3122865</v>
      </c>
      <c r="AA16" s="35">
        <v>3219953</v>
      </c>
      <c r="AB16" s="36">
        <v>3235128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81">
        <v>6</v>
      </c>
      <c r="H17" s="779"/>
      <c r="I17" s="779"/>
      <c r="J17" s="780"/>
      <c r="K17" s="781">
        <v>6</v>
      </c>
      <c r="L17" s="779"/>
      <c r="M17" s="779"/>
      <c r="N17" s="779"/>
      <c r="O17" s="781">
        <v>6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35">
        <v>2955212</v>
      </c>
      <c r="AA17" s="35">
        <v>3048356</v>
      </c>
      <c r="AB17" s="36">
        <v>3065483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7">
        <v>10876</v>
      </c>
      <c r="H18" s="765"/>
      <c r="I18" s="765"/>
      <c r="J18" s="766"/>
      <c r="K18" s="767">
        <v>11075</v>
      </c>
      <c r="L18" s="765"/>
      <c r="M18" s="765"/>
      <c r="N18" s="765"/>
      <c r="O18" s="767">
        <v>11075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35">
        <v>1501750</v>
      </c>
      <c r="AA18" s="35">
        <v>1522133</v>
      </c>
      <c r="AB18" s="36">
        <v>1511252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552">
        <v>52</v>
      </c>
      <c r="H19" s="77" t="s">
        <v>181</v>
      </c>
      <c r="I19" s="78">
        <v>80</v>
      </c>
      <c r="J19" s="79" t="s">
        <v>189</v>
      </c>
      <c r="K19" s="552">
        <v>50</v>
      </c>
      <c r="L19" s="77" t="s">
        <v>181</v>
      </c>
      <c r="M19" s="78">
        <v>80</v>
      </c>
      <c r="N19" s="205" t="s">
        <v>189</v>
      </c>
      <c r="O19" s="552">
        <v>54</v>
      </c>
      <c r="P19" s="77" t="s">
        <v>181</v>
      </c>
      <c r="Q19" s="78">
        <v>80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35">
        <v>770598</v>
      </c>
      <c r="AA19" s="35">
        <v>770514</v>
      </c>
      <c r="AB19" s="36">
        <v>734182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2">
        <v>181</v>
      </c>
      <c r="H20" s="85" t="s">
        <v>181</v>
      </c>
      <c r="I20" s="86">
        <v>106.47058823529412</v>
      </c>
      <c r="J20" s="87" t="s">
        <v>173</v>
      </c>
      <c r="K20" s="62">
        <v>188</v>
      </c>
      <c r="L20" s="85" t="s">
        <v>181</v>
      </c>
      <c r="M20" s="86">
        <v>110.58823529411765</v>
      </c>
      <c r="N20" s="204" t="s">
        <v>173</v>
      </c>
      <c r="O20" s="62">
        <v>186</v>
      </c>
      <c r="P20" s="85" t="s">
        <v>181</v>
      </c>
      <c r="Q20" s="86">
        <v>109.41176470588236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35">
        <v>79340</v>
      </c>
      <c r="AA20" s="35">
        <v>93528</v>
      </c>
      <c r="AB20" s="36">
        <v>104809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2">
        <v>14</v>
      </c>
      <c r="H21" s="85" t="s">
        <v>181</v>
      </c>
      <c r="I21" s="89">
        <v>8.235294117647058</v>
      </c>
      <c r="J21" s="87" t="s">
        <v>173</v>
      </c>
      <c r="K21" s="62">
        <v>13</v>
      </c>
      <c r="L21" s="85" t="s">
        <v>181</v>
      </c>
      <c r="M21" s="89">
        <v>7.647058823529412</v>
      </c>
      <c r="N21" s="204" t="s">
        <v>173</v>
      </c>
      <c r="O21" s="62">
        <v>12</v>
      </c>
      <c r="P21" s="85" t="s">
        <v>181</v>
      </c>
      <c r="Q21" s="89">
        <v>7.0588235294117645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35">
        <v>167653</v>
      </c>
      <c r="AA21" s="35">
        <v>171597</v>
      </c>
      <c r="AB21" s="36">
        <v>169645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2">
        <v>107</v>
      </c>
      <c r="H22" s="85" t="s">
        <v>181</v>
      </c>
      <c r="I22" s="89">
        <v>62.94117647058823</v>
      </c>
      <c r="J22" s="87" t="s">
        <v>173</v>
      </c>
      <c r="K22" s="62">
        <v>113</v>
      </c>
      <c r="L22" s="85" t="s">
        <v>181</v>
      </c>
      <c r="M22" s="89">
        <v>66.47058823529412</v>
      </c>
      <c r="N22" s="204" t="s">
        <v>173</v>
      </c>
      <c r="O22" s="62">
        <v>111</v>
      </c>
      <c r="P22" s="85" t="s">
        <v>181</v>
      </c>
      <c r="Q22" s="89">
        <v>65.29411764705883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35">
        <v>24720</v>
      </c>
      <c r="AA22" s="35">
        <v>23251</v>
      </c>
      <c r="AB22" s="36">
        <v>21286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5">
        <v>21</v>
      </c>
      <c r="H23" s="77" t="s">
        <v>181</v>
      </c>
      <c r="I23" s="94">
        <v>12.352941176470589</v>
      </c>
      <c r="J23" s="79" t="s">
        <v>173</v>
      </c>
      <c r="K23" s="95">
        <v>19</v>
      </c>
      <c r="L23" s="77" t="s">
        <v>181</v>
      </c>
      <c r="M23" s="94">
        <v>11.176470588235295</v>
      </c>
      <c r="N23" s="205" t="s">
        <v>173</v>
      </c>
      <c r="O23" s="95">
        <v>17</v>
      </c>
      <c r="P23" s="77" t="s">
        <v>181</v>
      </c>
      <c r="Q23" s="94">
        <v>10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35">
        <v>1467</v>
      </c>
      <c r="AA23" s="35">
        <v>1153</v>
      </c>
      <c r="AB23" s="36">
        <v>702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800">
        <v>62.38839645447219</v>
      </c>
      <c r="H24" s="798"/>
      <c r="I24" s="798"/>
      <c r="J24" s="799"/>
      <c r="K24" s="800">
        <v>55.361620057859206</v>
      </c>
      <c r="L24" s="798"/>
      <c r="M24" s="798"/>
      <c r="N24" s="798"/>
      <c r="O24" s="800">
        <v>52.45447219983884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97">
        <v>8923</v>
      </c>
      <c r="AA24" s="231">
        <v>-35837</v>
      </c>
      <c r="AB24" s="98">
        <v>720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6">
        <v>78.6</v>
      </c>
      <c r="H25" s="724"/>
      <c r="I25" s="724"/>
      <c r="J25" s="725"/>
      <c r="K25" s="726">
        <v>66.6</v>
      </c>
      <c r="L25" s="724"/>
      <c r="M25" s="724"/>
      <c r="N25" s="724"/>
      <c r="O25" s="726">
        <v>59.4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02">
        <v>8388</v>
      </c>
      <c r="AA25" s="102">
        <v>34737</v>
      </c>
      <c r="AB25" s="103">
        <v>47214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6">
        <v>78.6</v>
      </c>
      <c r="H26" s="724"/>
      <c r="I26" s="724"/>
      <c r="J26" s="725"/>
      <c r="K26" s="726">
        <v>66.6</v>
      </c>
      <c r="L26" s="724"/>
      <c r="M26" s="724"/>
      <c r="N26" s="724"/>
      <c r="O26" s="726">
        <v>59.4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7">
        <v>149234</v>
      </c>
      <c r="AA26" s="27">
        <v>172371</v>
      </c>
      <c r="AB26" s="28">
        <v>542444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6">
        <v>15</v>
      </c>
      <c r="H27" s="724"/>
      <c r="I27" s="724"/>
      <c r="J27" s="725"/>
      <c r="K27" s="726">
        <v>13</v>
      </c>
      <c r="L27" s="724"/>
      <c r="M27" s="724"/>
      <c r="N27" s="724"/>
      <c r="O27" s="726">
        <v>11.4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35">
        <v>101200</v>
      </c>
      <c r="AA27" s="35">
        <v>58800</v>
      </c>
      <c r="AB27" s="36">
        <v>466600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50">
        <v>106</v>
      </c>
      <c r="H28" s="748"/>
      <c r="I28" s="748"/>
      <c r="J28" s="749"/>
      <c r="K28" s="750">
        <v>94.1</v>
      </c>
      <c r="L28" s="748"/>
      <c r="M28" s="748"/>
      <c r="N28" s="748"/>
      <c r="O28" s="750">
        <v>89.2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5">
        <v>45744</v>
      </c>
      <c r="AA28" s="35">
        <v>59736</v>
      </c>
      <c r="AB28" s="36">
        <v>67888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50">
        <v>421</v>
      </c>
      <c r="H29" s="748"/>
      <c r="I29" s="748"/>
      <c r="J29" s="749"/>
      <c r="K29" s="750">
        <v>420.7</v>
      </c>
      <c r="L29" s="748"/>
      <c r="M29" s="748"/>
      <c r="N29" s="748"/>
      <c r="O29" s="750">
        <v>460.5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35">
        <v>205539</v>
      </c>
      <c r="AA29" s="35">
        <v>213820</v>
      </c>
      <c r="AB29" s="36">
        <v>595449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60">
        <v>38712</v>
      </c>
      <c r="H30" s="758"/>
      <c r="I30" s="758"/>
      <c r="J30" s="759"/>
      <c r="K30" s="760">
        <v>34446</v>
      </c>
      <c r="L30" s="758"/>
      <c r="M30" s="758"/>
      <c r="N30" s="758"/>
      <c r="O30" s="760">
        <v>32548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35">
        <v>136991</v>
      </c>
      <c r="AA30" s="35">
        <v>117785</v>
      </c>
      <c r="AB30" s="36">
        <v>160375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60">
        <v>102317</v>
      </c>
      <c r="H31" s="758"/>
      <c r="I31" s="758"/>
      <c r="J31" s="759"/>
      <c r="K31" s="760">
        <v>102656</v>
      </c>
      <c r="L31" s="758"/>
      <c r="M31" s="758"/>
      <c r="N31" s="758"/>
      <c r="O31" s="760">
        <v>112833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5">
        <v>68548</v>
      </c>
      <c r="AA31" s="35">
        <v>96035</v>
      </c>
      <c r="AB31" s="36">
        <v>435074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6">
        <v>264.3</v>
      </c>
      <c r="H32" s="724"/>
      <c r="I32" s="724"/>
      <c r="J32" s="725"/>
      <c r="K32" s="726">
        <v>298</v>
      </c>
      <c r="L32" s="724"/>
      <c r="M32" s="724"/>
      <c r="N32" s="724"/>
      <c r="O32" s="726">
        <v>346.7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231">
        <v>-56305</v>
      </c>
      <c r="AA32" s="231">
        <v>-41449</v>
      </c>
      <c r="AB32" s="232">
        <v>-53005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60">
        <v>14966</v>
      </c>
      <c r="H33" s="758"/>
      <c r="I33" s="758"/>
      <c r="J33" s="759"/>
      <c r="K33" s="760">
        <v>14599</v>
      </c>
      <c r="L33" s="758"/>
      <c r="M33" s="758"/>
      <c r="N33" s="758"/>
      <c r="O33" s="760">
        <v>15124.9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35">
        <v>56305</v>
      </c>
      <c r="AA33" s="35">
        <v>41449</v>
      </c>
      <c r="AB33" s="36">
        <v>53005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6">
        <v>5.8</v>
      </c>
      <c r="H34" s="724"/>
      <c r="I34" s="724"/>
      <c r="J34" s="725"/>
      <c r="K34" s="726">
        <v>5.02</v>
      </c>
      <c r="L34" s="724"/>
      <c r="M34" s="724"/>
      <c r="N34" s="724"/>
      <c r="O34" s="726">
        <v>5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1">
        <v>0</v>
      </c>
      <c r="AA34" s="118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6">
        <v>15.2</v>
      </c>
      <c r="H35" s="724"/>
      <c r="I35" s="724"/>
      <c r="J35" s="725"/>
      <c r="K35" s="726">
        <v>14.98</v>
      </c>
      <c r="L35" s="724"/>
      <c r="M35" s="724"/>
      <c r="N35" s="724"/>
      <c r="O35" s="726">
        <v>17.3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8">
        <v>901461</v>
      </c>
      <c r="AA35" s="118">
        <v>963763</v>
      </c>
      <c r="AB35" s="112">
        <v>1064715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50">
        <v>403</v>
      </c>
      <c r="H36" s="748"/>
      <c r="I36" s="748"/>
      <c r="J36" s="749"/>
      <c r="K36" s="750">
        <v>400.7</v>
      </c>
      <c r="L36" s="748"/>
      <c r="M36" s="748"/>
      <c r="N36" s="748"/>
      <c r="O36" s="750">
        <v>430.6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7">
        <v>351800</v>
      </c>
      <c r="AA36" s="27">
        <v>368500</v>
      </c>
      <c r="AB36" s="28">
        <v>361000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6">
        <v>102.4</v>
      </c>
      <c r="H37" s="724"/>
      <c r="I37" s="724"/>
      <c r="J37" s="725"/>
      <c r="K37" s="726">
        <v>126.84</v>
      </c>
      <c r="L37" s="724"/>
      <c r="M37" s="724"/>
      <c r="N37" s="724"/>
      <c r="O37" s="726">
        <v>100</v>
      </c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127">
        <v>351800</v>
      </c>
      <c r="AA37" s="127">
        <v>368234</v>
      </c>
      <c r="AB37" s="128">
        <v>360760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50">
        <v>48816</v>
      </c>
      <c r="H38" s="748"/>
      <c r="I38" s="748"/>
      <c r="J38" s="749"/>
      <c r="K38" s="750">
        <v>54707.2</v>
      </c>
      <c r="L38" s="748"/>
      <c r="M38" s="748"/>
      <c r="N38" s="748"/>
      <c r="O38" s="750">
        <v>57850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1">
        <v>3254599</v>
      </c>
      <c r="AA38" s="131">
        <v>3345829</v>
      </c>
      <c r="AB38" s="132">
        <v>3730487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50">
        <v>8006</v>
      </c>
      <c r="H39" s="748"/>
      <c r="I39" s="748"/>
      <c r="J39" s="749"/>
      <c r="K39" s="750">
        <v>8379.1</v>
      </c>
      <c r="L39" s="748"/>
      <c r="M39" s="748"/>
      <c r="N39" s="748"/>
      <c r="O39" s="750">
        <v>8245.2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7">
        <v>2424147</v>
      </c>
      <c r="AA39" s="27">
        <v>2432311</v>
      </c>
      <c r="AB39" s="28">
        <v>2449642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50">
        <v>20043</v>
      </c>
      <c r="H40" s="748"/>
      <c r="I40" s="748"/>
      <c r="J40" s="749"/>
      <c r="K40" s="750">
        <v>21277</v>
      </c>
      <c r="L40" s="748"/>
      <c r="M40" s="748"/>
      <c r="N40" s="748"/>
      <c r="O40" s="750">
        <v>20566.2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35">
        <v>4601241</v>
      </c>
      <c r="AA40" s="35">
        <v>4668085</v>
      </c>
      <c r="AB40" s="36">
        <v>4687730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50">
        <v>1868</v>
      </c>
      <c r="H41" s="748"/>
      <c r="I41" s="748"/>
      <c r="J41" s="749"/>
      <c r="K41" s="750">
        <v>2174</v>
      </c>
      <c r="L41" s="748"/>
      <c r="M41" s="748"/>
      <c r="N41" s="748"/>
      <c r="O41" s="750">
        <v>1418.5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5">
        <v>2438950</v>
      </c>
      <c r="AA41" s="35">
        <v>2497630</v>
      </c>
      <c r="AB41" s="36">
        <v>2499944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50">
        <v>22154</v>
      </c>
      <c r="H42" s="748"/>
      <c r="I42" s="748"/>
      <c r="J42" s="749"/>
      <c r="K42" s="750">
        <v>23494</v>
      </c>
      <c r="L42" s="748"/>
      <c r="M42" s="748"/>
      <c r="N42" s="748"/>
      <c r="O42" s="750">
        <v>22257.6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4">
        <v>1096752</v>
      </c>
      <c r="AA42" s="144">
        <v>1215190</v>
      </c>
      <c r="AB42" s="145">
        <v>1306978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50">
        <v>10649</v>
      </c>
      <c r="H43" s="748"/>
      <c r="I43" s="748"/>
      <c r="J43" s="749"/>
      <c r="K43" s="750">
        <v>11102</v>
      </c>
      <c r="L43" s="748"/>
      <c r="M43" s="748"/>
      <c r="N43" s="748"/>
      <c r="O43" s="750">
        <v>10395.1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35">
        <v>656817</v>
      </c>
      <c r="AA43" s="35">
        <v>730645</v>
      </c>
      <c r="AB43" s="36">
        <v>818525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50">
        <v>1825</v>
      </c>
      <c r="H44" s="748"/>
      <c r="I44" s="748"/>
      <c r="J44" s="749"/>
      <c r="K44" s="750">
        <v>1714</v>
      </c>
      <c r="L44" s="748"/>
      <c r="M44" s="748"/>
      <c r="N44" s="748"/>
      <c r="O44" s="750">
        <v>1418.5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9">
        <v>418594</v>
      </c>
      <c r="AA44" s="149">
        <v>465576</v>
      </c>
      <c r="AB44" s="150">
        <v>468339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50">
        <v>59</v>
      </c>
      <c r="H45" s="748"/>
      <c r="I45" s="748"/>
      <c r="J45" s="749"/>
      <c r="K45" s="750">
        <v>35</v>
      </c>
      <c r="L45" s="748"/>
      <c r="M45" s="748"/>
      <c r="N45" s="748"/>
      <c r="O45" s="750">
        <v>324.8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35">
        <v>21341</v>
      </c>
      <c r="AA45" s="35">
        <v>18969</v>
      </c>
      <c r="AB45" s="36">
        <v>20114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50">
        <v>468</v>
      </c>
      <c r="H46" s="748"/>
      <c r="I46" s="748"/>
      <c r="J46" s="749"/>
      <c r="K46" s="750">
        <v>501</v>
      </c>
      <c r="L46" s="748"/>
      <c r="M46" s="748"/>
      <c r="N46" s="748"/>
      <c r="O46" s="750">
        <v>512.4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4">
        <v>37669</v>
      </c>
      <c r="AA46" s="144">
        <v>39678</v>
      </c>
      <c r="AB46" s="145">
        <v>43769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50">
        <v>59123</v>
      </c>
      <c r="H47" s="748"/>
      <c r="I47" s="748"/>
      <c r="J47" s="749"/>
      <c r="K47" s="750">
        <v>57216</v>
      </c>
      <c r="L47" s="748"/>
      <c r="M47" s="748"/>
      <c r="N47" s="748"/>
      <c r="O47" s="750">
        <v>55223.4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1">
        <v>3558568</v>
      </c>
      <c r="AA47" s="131">
        <v>3687179</v>
      </c>
      <c r="AB47" s="132">
        <v>3800389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4">
        <v>59974</v>
      </c>
      <c r="H48" s="802"/>
      <c r="I48" s="802"/>
      <c r="J48" s="803"/>
      <c r="K48" s="804">
        <v>58974</v>
      </c>
      <c r="L48" s="802"/>
      <c r="M48" s="802"/>
      <c r="N48" s="802"/>
      <c r="O48" s="804">
        <v>55990.6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7"/>
      <c r="AA48" s="27">
        <v>0</v>
      </c>
      <c r="AB48" s="28"/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7">
        <v>48.1</v>
      </c>
      <c r="H49" s="735"/>
      <c r="I49" s="735"/>
      <c r="J49" s="736"/>
      <c r="K49" s="737">
        <v>47.27</v>
      </c>
      <c r="L49" s="735"/>
      <c r="M49" s="735"/>
      <c r="N49" s="735"/>
      <c r="O49" s="737">
        <v>46.7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5">
        <v>195291</v>
      </c>
      <c r="AA49" s="35">
        <v>251427</v>
      </c>
      <c r="AB49" s="36">
        <v>242263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6">
        <v>0.8</v>
      </c>
      <c r="H50" s="724"/>
      <c r="I50" s="724"/>
      <c r="J50" s="725"/>
      <c r="K50" s="726">
        <v>0.72</v>
      </c>
      <c r="L50" s="724"/>
      <c r="M50" s="724"/>
      <c r="N50" s="724"/>
      <c r="O50" s="726">
        <v>0.7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35"/>
      <c r="AA50" s="35"/>
      <c r="AB50" s="3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6">
        <v>2.5</v>
      </c>
      <c r="H51" s="724"/>
      <c r="I51" s="724"/>
      <c r="J51" s="725"/>
      <c r="K51" s="726">
        <v>2.9</v>
      </c>
      <c r="L51" s="724"/>
      <c r="M51" s="724"/>
      <c r="N51" s="724"/>
      <c r="O51" s="726">
        <v>3.2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7">
        <v>195291</v>
      </c>
      <c r="AA51" s="127">
        <v>251427</v>
      </c>
      <c r="AB51" s="128">
        <v>242263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6">
        <v>24.7</v>
      </c>
      <c r="H52" s="724"/>
      <c r="I52" s="724"/>
      <c r="J52" s="725"/>
      <c r="K52" s="726">
        <v>23.39</v>
      </c>
      <c r="L52" s="724"/>
      <c r="M52" s="724"/>
      <c r="N52" s="724"/>
      <c r="O52" s="726">
        <v>22.7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4">
        <v>195291</v>
      </c>
      <c r="AA52" s="164">
        <v>251427</v>
      </c>
      <c r="AB52" s="165">
        <v>242263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41">
        <v>23.9</v>
      </c>
      <c r="H53" s="739"/>
      <c r="I53" s="739"/>
      <c r="J53" s="740"/>
      <c r="K53" s="741">
        <v>25.7</v>
      </c>
      <c r="L53" s="739"/>
      <c r="M53" s="739"/>
      <c r="N53" s="739"/>
      <c r="O53" s="741">
        <v>27.2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7">
        <v>3461081</v>
      </c>
      <c r="AA53" s="27">
        <v>3483582</v>
      </c>
      <c r="AB53" s="28">
        <v>3582997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7">
        <v>76</v>
      </c>
      <c r="H54" s="735"/>
      <c r="I54" s="735"/>
      <c r="J54" s="736"/>
      <c r="K54" s="737">
        <v>76.3</v>
      </c>
      <c r="L54" s="735"/>
      <c r="M54" s="735"/>
      <c r="N54" s="735"/>
      <c r="O54" s="737">
        <v>76.4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5">
        <v>2801623</v>
      </c>
      <c r="AA54" s="35">
        <v>2861359</v>
      </c>
      <c r="AB54" s="36">
        <v>2929247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6">
        <v>561.6</v>
      </c>
      <c r="H55" s="724"/>
      <c r="I55" s="724"/>
      <c r="J55" s="725"/>
      <c r="K55" s="726">
        <v>483.3</v>
      </c>
      <c r="L55" s="724"/>
      <c r="M55" s="724"/>
      <c r="N55" s="724"/>
      <c r="O55" s="726">
        <v>539.5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5">
        <v>659458</v>
      </c>
      <c r="AA55" s="35">
        <v>622223</v>
      </c>
      <c r="AB55" s="36">
        <v>653750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6">
        <v>100.3</v>
      </c>
      <c r="H56" s="724"/>
      <c r="I56" s="724"/>
      <c r="J56" s="725"/>
      <c r="K56" s="726">
        <v>98.9</v>
      </c>
      <c r="L56" s="724"/>
      <c r="M56" s="724"/>
      <c r="N56" s="724"/>
      <c r="O56" s="726">
        <v>100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5"/>
      <c r="AA56" s="35"/>
      <c r="AB56" s="36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6">
        <v>98.6</v>
      </c>
      <c r="H57" s="724"/>
      <c r="I57" s="724"/>
      <c r="J57" s="725"/>
      <c r="K57" s="726">
        <v>97</v>
      </c>
      <c r="L57" s="724"/>
      <c r="M57" s="724"/>
      <c r="N57" s="724"/>
      <c r="O57" s="726">
        <v>98.6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231">
        <v>-97804</v>
      </c>
      <c r="AA57" s="231">
        <v>-47830</v>
      </c>
      <c r="AB57" s="232">
        <v>-24871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6">
        <v>25.2</v>
      </c>
      <c r="H58" s="724"/>
      <c r="I58" s="724"/>
      <c r="J58" s="725"/>
      <c r="K58" s="726">
        <v>24.7</v>
      </c>
      <c r="L58" s="724"/>
      <c r="M58" s="724"/>
      <c r="N58" s="724"/>
      <c r="O58" s="726">
        <v>22.6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5">
        <v>630142</v>
      </c>
      <c r="AA58" s="35">
        <v>675379</v>
      </c>
      <c r="AB58" s="36">
        <v>651125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6"/>
      <c r="H59" s="724"/>
      <c r="I59" s="724"/>
      <c r="J59" s="725"/>
      <c r="K59" s="726"/>
      <c r="L59" s="724"/>
      <c r="M59" s="724"/>
      <c r="N59" s="724"/>
      <c r="O59" s="726">
        <v>0</v>
      </c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5">
        <v>7431</v>
      </c>
      <c r="AA59" s="35">
        <v>7431</v>
      </c>
      <c r="AB59" s="36">
        <v>7431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6">
        <v>2.4</v>
      </c>
      <c r="H60" s="724"/>
      <c r="I60" s="724"/>
      <c r="J60" s="725"/>
      <c r="K60" s="726">
        <v>3.24</v>
      </c>
      <c r="L60" s="724"/>
      <c r="M60" s="724"/>
      <c r="N60" s="724"/>
      <c r="O60" s="726">
        <v>3.6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233">
        <v>-735377</v>
      </c>
      <c r="AA60" s="233">
        <v>-730640</v>
      </c>
      <c r="AB60" s="234">
        <v>-683427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6">
        <v>0.8</v>
      </c>
      <c r="H61" s="724"/>
      <c r="I61" s="724"/>
      <c r="J61" s="725"/>
      <c r="K61" s="726">
        <v>0.78</v>
      </c>
      <c r="L61" s="724"/>
      <c r="M61" s="724"/>
      <c r="N61" s="724"/>
      <c r="O61" s="726">
        <v>0.7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4">
        <v>3363277</v>
      </c>
      <c r="AA61" s="164">
        <v>3435752</v>
      </c>
      <c r="AB61" s="165">
        <v>3558126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6">
        <v>3.2</v>
      </c>
      <c r="H62" s="724"/>
      <c r="I62" s="724"/>
      <c r="J62" s="725"/>
      <c r="K62" s="726">
        <v>4.03</v>
      </c>
      <c r="L62" s="724"/>
      <c r="M62" s="724"/>
      <c r="N62" s="724"/>
      <c r="O62" s="726">
        <v>4.3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6">
        <v>51.5</v>
      </c>
      <c r="H63" s="724"/>
      <c r="I63" s="724"/>
      <c r="J63" s="725"/>
      <c r="K63" s="726">
        <v>51.46</v>
      </c>
      <c r="L63" s="724"/>
      <c r="M63" s="724"/>
      <c r="N63" s="724"/>
      <c r="O63" s="726">
        <v>50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41">
        <v>25.8</v>
      </c>
      <c r="H64" s="739"/>
      <c r="I64" s="739"/>
      <c r="J64" s="740"/>
      <c r="K64" s="741">
        <v>25.46</v>
      </c>
      <c r="L64" s="739"/>
      <c r="M64" s="739"/>
      <c r="N64" s="739"/>
      <c r="O64" s="741">
        <v>23.7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O10" sqref="O10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1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30946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30956</v>
      </c>
      <c r="H6" s="793"/>
      <c r="I6" s="793"/>
      <c r="J6" s="793"/>
      <c r="K6" s="793"/>
      <c r="L6" s="795" t="s">
        <v>10</v>
      </c>
      <c r="M6" s="795"/>
      <c r="N6" s="795"/>
      <c r="O6" s="17">
        <v>7</v>
      </c>
      <c r="P6" s="18" t="s">
        <v>11</v>
      </c>
      <c r="Q6" s="19">
        <v>1</v>
      </c>
      <c r="R6" s="20" t="s">
        <v>12</v>
      </c>
      <c r="S6" s="21"/>
      <c r="T6" s="729" t="s">
        <v>13</v>
      </c>
      <c r="U6" s="22" t="s">
        <v>14</v>
      </c>
      <c r="V6" s="23"/>
      <c r="W6" s="23"/>
      <c r="X6" s="24"/>
      <c r="Y6" s="25" t="s">
        <v>15</v>
      </c>
      <c r="Z6" s="26">
        <v>7604606</v>
      </c>
      <c r="AA6" s="27">
        <v>7377177</v>
      </c>
      <c r="AB6" s="28">
        <v>7823430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17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18</v>
      </c>
      <c r="V7" s="31" t="s">
        <v>19</v>
      </c>
      <c r="W7" s="31"/>
      <c r="X7" s="32"/>
      <c r="Y7" s="33" t="s">
        <v>20</v>
      </c>
      <c r="Z7" s="34">
        <v>7603806</v>
      </c>
      <c r="AA7" s="35">
        <v>7376839</v>
      </c>
      <c r="AB7" s="36">
        <v>7821303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84" t="s">
        <v>22</v>
      </c>
      <c r="H8" s="785"/>
      <c r="I8" s="785"/>
      <c r="J8" s="785"/>
      <c r="K8" s="785"/>
      <c r="L8" s="785"/>
      <c r="M8" s="785"/>
      <c r="N8" s="785"/>
      <c r="O8" s="785"/>
      <c r="P8" s="785"/>
      <c r="Q8" s="785"/>
      <c r="R8" s="786"/>
      <c r="S8" s="40"/>
      <c r="T8" s="730"/>
      <c r="U8" s="773"/>
      <c r="V8" s="746" t="s">
        <v>18</v>
      </c>
      <c r="W8" s="41" t="s">
        <v>23</v>
      </c>
      <c r="X8" s="42"/>
      <c r="Y8" s="43" t="s">
        <v>24</v>
      </c>
      <c r="Z8" s="34">
        <v>6627546</v>
      </c>
      <c r="AA8" s="35">
        <v>6552523</v>
      </c>
      <c r="AB8" s="36">
        <v>6895795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25</v>
      </c>
      <c r="X9" s="42" t="s">
        <v>26</v>
      </c>
      <c r="Y9" s="43"/>
      <c r="Z9" s="34">
        <v>4323986</v>
      </c>
      <c r="AA9" s="35">
        <v>4303512</v>
      </c>
      <c r="AB9" s="36">
        <v>4720560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301</v>
      </c>
      <c r="H10" s="49" t="s">
        <v>30</v>
      </c>
      <c r="I10" s="50">
        <v>301</v>
      </c>
      <c r="J10" s="51" t="s">
        <v>12</v>
      </c>
      <c r="K10" s="52">
        <v>301</v>
      </c>
      <c r="L10" s="53" t="s">
        <v>30</v>
      </c>
      <c r="M10" s="48">
        <v>301</v>
      </c>
      <c r="N10" s="51" t="s">
        <v>12</v>
      </c>
      <c r="O10" s="52">
        <v>301</v>
      </c>
      <c r="P10" s="53" t="s">
        <v>30</v>
      </c>
      <c r="Q10" s="48">
        <v>301</v>
      </c>
      <c r="R10" s="25" t="s">
        <v>12</v>
      </c>
      <c r="S10" s="54"/>
      <c r="T10" s="730"/>
      <c r="U10" s="773"/>
      <c r="V10" s="764"/>
      <c r="W10" s="772"/>
      <c r="X10" s="42" t="s">
        <v>31</v>
      </c>
      <c r="Y10" s="43"/>
      <c r="Z10" s="34">
        <v>1507721</v>
      </c>
      <c r="AA10" s="35">
        <v>1443342</v>
      </c>
      <c r="AB10" s="36">
        <v>1437564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301</v>
      </c>
      <c r="H11" s="59" t="s">
        <v>30</v>
      </c>
      <c r="I11" s="60">
        <v>301</v>
      </c>
      <c r="J11" s="61" t="s">
        <v>12</v>
      </c>
      <c r="K11" s="62">
        <v>301</v>
      </c>
      <c r="L11" s="63" t="s">
        <v>30</v>
      </c>
      <c r="M11" s="58">
        <v>301</v>
      </c>
      <c r="N11" s="61" t="s">
        <v>12</v>
      </c>
      <c r="O11" s="62">
        <v>301</v>
      </c>
      <c r="P11" s="63" t="s">
        <v>30</v>
      </c>
      <c r="Q11" s="58">
        <v>301</v>
      </c>
      <c r="R11" s="33" t="s">
        <v>12</v>
      </c>
      <c r="S11" s="54"/>
      <c r="T11" s="730"/>
      <c r="U11" s="773"/>
      <c r="V11" s="764"/>
      <c r="W11" s="772"/>
      <c r="X11" s="42" t="s">
        <v>34</v>
      </c>
      <c r="Y11" s="43"/>
      <c r="Z11" s="34">
        <v>651393</v>
      </c>
      <c r="AA11" s="35">
        <v>688926</v>
      </c>
      <c r="AB11" s="36">
        <v>604062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/>
      <c r="H12" s="59" t="s">
        <v>30</v>
      </c>
      <c r="I12" s="60"/>
      <c r="J12" s="64" t="s">
        <v>12</v>
      </c>
      <c r="K12" s="62"/>
      <c r="L12" s="63" t="s">
        <v>30</v>
      </c>
      <c r="M12" s="58"/>
      <c r="N12" s="61" t="s">
        <v>12</v>
      </c>
      <c r="O12" s="62"/>
      <c r="P12" s="63" t="s">
        <v>30</v>
      </c>
      <c r="Q12" s="58"/>
      <c r="R12" s="33" t="s">
        <v>12</v>
      </c>
      <c r="S12" s="54"/>
      <c r="T12" s="730"/>
      <c r="U12" s="773"/>
      <c r="V12" s="764"/>
      <c r="W12" s="41" t="s">
        <v>36</v>
      </c>
      <c r="X12" s="42"/>
      <c r="Y12" s="43" t="s">
        <v>37</v>
      </c>
      <c r="Z12" s="34">
        <v>976260</v>
      </c>
      <c r="AA12" s="35">
        <v>824316</v>
      </c>
      <c r="AB12" s="36">
        <v>925508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30</v>
      </c>
      <c r="I13" s="60"/>
      <c r="J13" s="64" t="s">
        <v>12</v>
      </c>
      <c r="K13" s="62"/>
      <c r="L13" s="63" t="s">
        <v>30</v>
      </c>
      <c r="M13" s="58"/>
      <c r="N13" s="61" t="s">
        <v>12</v>
      </c>
      <c r="O13" s="62"/>
      <c r="P13" s="63" t="s">
        <v>30</v>
      </c>
      <c r="Q13" s="58"/>
      <c r="R13" s="33" t="s">
        <v>12</v>
      </c>
      <c r="S13" s="54"/>
      <c r="T13" s="730"/>
      <c r="U13" s="773"/>
      <c r="V13" s="747"/>
      <c r="W13" s="66" t="s">
        <v>25</v>
      </c>
      <c r="X13" s="42" t="s">
        <v>39</v>
      </c>
      <c r="Y13" s="43"/>
      <c r="Z13" s="34">
        <v>844178</v>
      </c>
      <c r="AA13" s="35">
        <v>750158</v>
      </c>
      <c r="AB13" s="36">
        <v>824283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30</v>
      </c>
      <c r="I14" s="60"/>
      <c r="J14" s="64" t="s">
        <v>12</v>
      </c>
      <c r="K14" s="62"/>
      <c r="L14" s="63" t="s">
        <v>30</v>
      </c>
      <c r="M14" s="58"/>
      <c r="N14" s="61" t="s">
        <v>12</v>
      </c>
      <c r="O14" s="62"/>
      <c r="P14" s="63" t="s">
        <v>30</v>
      </c>
      <c r="Q14" s="58"/>
      <c r="R14" s="33" t="s">
        <v>12</v>
      </c>
      <c r="S14" s="54"/>
      <c r="T14" s="730"/>
      <c r="U14" s="774"/>
      <c r="V14" s="41" t="s">
        <v>41</v>
      </c>
      <c r="W14" s="66"/>
      <c r="X14" s="67"/>
      <c r="Y14" s="43" t="s">
        <v>42</v>
      </c>
      <c r="Z14" s="593">
        <v>800</v>
      </c>
      <c r="AA14" s="35">
        <v>338</v>
      </c>
      <c r="AB14" s="36">
        <v>2127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30</v>
      </c>
      <c r="I15" s="60"/>
      <c r="J15" s="61" t="s">
        <v>12</v>
      </c>
      <c r="K15" s="62"/>
      <c r="L15" s="63" t="s">
        <v>30</v>
      </c>
      <c r="M15" s="58" t="s">
        <v>44</v>
      </c>
      <c r="N15" s="61" t="s">
        <v>12</v>
      </c>
      <c r="O15" s="62"/>
      <c r="P15" s="63" t="s">
        <v>30</v>
      </c>
      <c r="Q15" s="58" t="s">
        <v>44</v>
      </c>
      <c r="R15" s="33" t="s">
        <v>12</v>
      </c>
      <c r="S15" s="54"/>
      <c r="T15" s="730"/>
      <c r="U15" s="69" t="s">
        <v>45</v>
      </c>
      <c r="V15" s="41"/>
      <c r="W15" s="41"/>
      <c r="X15" s="42"/>
      <c r="Y15" s="43" t="s">
        <v>46</v>
      </c>
      <c r="Z15" s="34">
        <v>7384938</v>
      </c>
      <c r="AA15" s="35">
        <v>7463934</v>
      </c>
      <c r="AB15" s="36">
        <v>7713189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>
        <v>25</v>
      </c>
      <c r="H16" s="775"/>
      <c r="I16" s="775"/>
      <c r="J16" s="776"/>
      <c r="K16" s="777">
        <v>26</v>
      </c>
      <c r="L16" s="775"/>
      <c r="M16" s="775"/>
      <c r="N16" s="776"/>
      <c r="O16" s="777">
        <v>26</v>
      </c>
      <c r="P16" s="775"/>
      <c r="Q16" s="775"/>
      <c r="R16" s="778"/>
      <c r="S16" s="71"/>
      <c r="T16" s="730"/>
      <c r="U16" s="721" t="s">
        <v>18</v>
      </c>
      <c r="V16" s="41" t="s">
        <v>48</v>
      </c>
      <c r="W16" s="41"/>
      <c r="X16" s="42"/>
      <c r="Y16" s="43" t="s">
        <v>49</v>
      </c>
      <c r="Z16" s="34">
        <v>7361144</v>
      </c>
      <c r="AA16" s="35">
        <v>7432661</v>
      </c>
      <c r="AB16" s="36">
        <v>7660020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>
        <v>5</v>
      </c>
      <c r="H17" s="779"/>
      <c r="I17" s="779"/>
      <c r="J17" s="780"/>
      <c r="K17" s="781">
        <v>4</v>
      </c>
      <c r="L17" s="779"/>
      <c r="M17" s="779"/>
      <c r="N17" s="780"/>
      <c r="O17" s="781">
        <v>4</v>
      </c>
      <c r="P17" s="779"/>
      <c r="Q17" s="779"/>
      <c r="R17" s="782"/>
      <c r="S17" s="71"/>
      <c r="T17" s="730"/>
      <c r="U17" s="722"/>
      <c r="V17" s="746" t="s">
        <v>18</v>
      </c>
      <c r="W17" s="41" t="s">
        <v>51</v>
      </c>
      <c r="X17" s="42"/>
      <c r="Y17" s="43" t="s">
        <v>52</v>
      </c>
      <c r="Z17" s="34">
        <v>7053552</v>
      </c>
      <c r="AA17" s="35">
        <v>7200922</v>
      </c>
      <c r="AB17" s="36">
        <v>7429910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54</v>
      </c>
      <c r="G18" s="765">
        <v>18186</v>
      </c>
      <c r="H18" s="765"/>
      <c r="I18" s="765"/>
      <c r="J18" s="766"/>
      <c r="K18" s="767">
        <v>18186</v>
      </c>
      <c r="L18" s="765"/>
      <c r="M18" s="765"/>
      <c r="N18" s="766"/>
      <c r="O18" s="767">
        <v>18186</v>
      </c>
      <c r="P18" s="765"/>
      <c r="Q18" s="765"/>
      <c r="R18" s="768"/>
      <c r="S18" s="72"/>
      <c r="T18" s="730"/>
      <c r="U18" s="722"/>
      <c r="V18" s="764"/>
      <c r="W18" s="746" t="s">
        <v>25</v>
      </c>
      <c r="X18" s="42" t="s">
        <v>55</v>
      </c>
      <c r="Y18" s="43"/>
      <c r="Z18" s="34">
        <v>3666524</v>
      </c>
      <c r="AA18" s="35">
        <v>3751496</v>
      </c>
      <c r="AB18" s="36">
        <v>3775963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30</v>
      </c>
      <c r="I19" s="78" t="s">
        <v>44</v>
      </c>
      <c r="J19" s="79" t="s">
        <v>58</v>
      </c>
      <c r="K19" s="80"/>
      <c r="L19" s="77" t="s">
        <v>30</v>
      </c>
      <c r="M19" s="78" t="s">
        <v>44</v>
      </c>
      <c r="N19" s="79" t="s">
        <v>58</v>
      </c>
      <c r="O19" s="80"/>
      <c r="P19" s="77" t="s">
        <v>30</v>
      </c>
      <c r="Q19" s="78" t="s">
        <v>44</v>
      </c>
      <c r="R19" s="81" t="s">
        <v>58</v>
      </c>
      <c r="S19" s="82"/>
      <c r="T19" s="730"/>
      <c r="U19" s="722"/>
      <c r="V19" s="764"/>
      <c r="W19" s="764"/>
      <c r="X19" s="42" t="s">
        <v>59</v>
      </c>
      <c r="Y19" s="43"/>
      <c r="Z19" s="34">
        <v>1304838</v>
      </c>
      <c r="AA19" s="35">
        <v>1342486</v>
      </c>
      <c r="AB19" s="36">
        <v>1419101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403</v>
      </c>
      <c r="H20" s="85" t="s">
        <v>30</v>
      </c>
      <c r="I20" s="86">
        <v>133.88704318936877</v>
      </c>
      <c r="J20" s="87" t="s">
        <v>12</v>
      </c>
      <c r="K20" s="62">
        <v>398</v>
      </c>
      <c r="L20" s="85" t="s">
        <v>30</v>
      </c>
      <c r="M20" s="86">
        <v>132.22591362126246</v>
      </c>
      <c r="N20" s="87" t="s">
        <v>12</v>
      </c>
      <c r="O20" s="62">
        <v>411</v>
      </c>
      <c r="P20" s="85" t="s">
        <v>30</v>
      </c>
      <c r="Q20" s="86">
        <v>136.54485049833886</v>
      </c>
      <c r="R20" s="88" t="s">
        <v>12</v>
      </c>
      <c r="S20" s="71"/>
      <c r="T20" s="730"/>
      <c r="U20" s="722"/>
      <c r="V20" s="764"/>
      <c r="W20" s="747"/>
      <c r="X20" s="42" t="s">
        <v>63</v>
      </c>
      <c r="Y20" s="43"/>
      <c r="Z20" s="34">
        <v>359037</v>
      </c>
      <c r="AA20" s="35">
        <v>405121</v>
      </c>
      <c r="AB20" s="36">
        <v>402861</v>
      </c>
    </row>
    <row r="21" spans="1:28" s="44" customFormat="1" ht="29.25" customHeight="1">
      <c r="A21" s="730"/>
      <c r="B21" s="769" t="s">
        <v>64</v>
      </c>
      <c r="C21" s="42" t="s">
        <v>65</v>
      </c>
      <c r="D21" s="65"/>
      <c r="E21" s="65"/>
      <c r="F21" s="47"/>
      <c r="G21" s="60">
        <v>62</v>
      </c>
      <c r="H21" s="85" t="s">
        <v>30</v>
      </c>
      <c r="I21" s="89">
        <v>20.59800664451827</v>
      </c>
      <c r="J21" s="87" t="s">
        <v>12</v>
      </c>
      <c r="K21" s="62">
        <v>52</v>
      </c>
      <c r="L21" s="85" t="s">
        <v>30</v>
      </c>
      <c r="M21" s="89">
        <v>17.275747508305646</v>
      </c>
      <c r="N21" s="87" t="s">
        <v>12</v>
      </c>
      <c r="O21" s="62">
        <v>56</v>
      </c>
      <c r="P21" s="85" t="s">
        <v>30</v>
      </c>
      <c r="Q21" s="89">
        <v>18.6046511627907</v>
      </c>
      <c r="R21" s="88" t="s">
        <v>12</v>
      </c>
      <c r="S21" s="71"/>
      <c r="T21" s="730"/>
      <c r="U21" s="722"/>
      <c r="V21" s="764"/>
      <c r="W21" s="41" t="s">
        <v>66</v>
      </c>
      <c r="X21" s="42"/>
      <c r="Y21" s="43" t="s">
        <v>67</v>
      </c>
      <c r="Z21" s="34">
        <v>307592</v>
      </c>
      <c r="AA21" s="35">
        <v>231739</v>
      </c>
      <c r="AB21" s="36">
        <v>230110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268</v>
      </c>
      <c r="H22" s="85" t="s">
        <v>30</v>
      </c>
      <c r="I22" s="89">
        <v>89.03654485049833</v>
      </c>
      <c r="J22" s="87" t="s">
        <v>12</v>
      </c>
      <c r="K22" s="62">
        <v>270</v>
      </c>
      <c r="L22" s="85" t="s">
        <v>30</v>
      </c>
      <c r="M22" s="89">
        <v>89.70099667774086</v>
      </c>
      <c r="N22" s="87" t="s">
        <v>12</v>
      </c>
      <c r="O22" s="62">
        <v>275</v>
      </c>
      <c r="P22" s="85" t="s">
        <v>30</v>
      </c>
      <c r="Q22" s="89">
        <v>91.36212624584718</v>
      </c>
      <c r="R22" s="88" t="s">
        <v>12</v>
      </c>
      <c r="S22" s="71"/>
      <c r="T22" s="730"/>
      <c r="U22" s="722"/>
      <c r="V22" s="747"/>
      <c r="W22" s="66" t="s">
        <v>25</v>
      </c>
      <c r="X22" s="42" t="s">
        <v>69</v>
      </c>
      <c r="Y22" s="43"/>
      <c r="Z22" s="34">
        <v>30941</v>
      </c>
      <c r="AA22" s="35">
        <v>27958</v>
      </c>
      <c r="AB22" s="36">
        <v>23113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24</v>
      </c>
      <c r="H23" s="77" t="s">
        <v>30</v>
      </c>
      <c r="I23" s="94">
        <v>7.973421926910299</v>
      </c>
      <c r="J23" s="79" t="s">
        <v>12</v>
      </c>
      <c r="K23" s="95">
        <v>27</v>
      </c>
      <c r="L23" s="77" t="s">
        <v>30</v>
      </c>
      <c r="M23" s="94">
        <v>8.970099667774086</v>
      </c>
      <c r="N23" s="79" t="s">
        <v>12</v>
      </c>
      <c r="O23" s="95">
        <v>26</v>
      </c>
      <c r="P23" s="77" t="s">
        <v>30</v>
      </c>
      <c r="Q23" s="94">
        <v>8.637873754152823</v>
      </c>
      <c r="R23" s="81" t="s">
        <v>12</v>
      </c>
      <c r="S23" s="71"/>
      <c r="T23" s="730"/>
      <c r="U23" s="728"/>
      <c r="V23" s="41" t="s">
        <v>71</v>
      </c>
      <c r="W23" s="41"/>
      <c r="X23" s="42"/>
      <c r="Y23" s="43" t="s">
        <v>72</v>
      </c>
      <c r="Z23" s="34">
        <v>23794</v>
      </c>
      <c r="AA23" s="35">
        <v>31273</v>
      </c>
      <c r="AB23" s="36">
        <v>53169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75</v>
      </c>
      <c r="G24" s="798">
        <v>69.7</v>
      </c>
      <c r="H24" s="798"/>
      <c r="I24" s="798"/>
      <c r="J24" s="799"/>
      <c r="K24" s="800">
        <v>68.9</v>
      </c>
      <c r="L24" s="798"/>
      <c r="M24" s="798"/>
      <c r="N24" s="799"/>
      <c r="O24" s="800">
        <v>68.3757338551859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96">
        <v>242662</v>
      </c>
      <c r="AA24" s="231">
        <v>-55822</v>
      </c>
      <c r="AB24" s="98">
        <v>161283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75</v>
      </c>
      <c r="G25" s="724">
        <v>69.7</v>
      </c>
      <c r="H25" s="724"/>
      <c r="I25" s="724"/>
      <c r="J25" s="725"/>
      <c r="K25" s="726">
        <v>68.9</v>
      </c>
      <c r="L25" s="724"/>
      <c r="M25" s="724"/>
      <c r="N25" s="725"/>
      <c r="O25" s="726">
        <v>68.4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69">
        <v>219668</v>
      </c>
      <c r="AA25" s="233">
        <v>-86757</v>
      </c>
      <c r="AB25" s="103">
        <v>110241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75</v>
      </c>
      <c r="G26" s="724">
        <v>69.7</v>
      </c>
      <c r="H26" s="724"/>
      <c r="I26" s="724"/>
      <c r="J26" s="725"/>
      <c r="K26" s="726">
        <v>68.9</v>
      </c>
      <c r="L26" s="724"/>
      <c r="M26" s="724"/>
      <c r="N26" s="725"/>
      <c r="O26" s="726">
        <v>68.4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82</v>
      </c>
      <c r="Z26" s="26">
        <v>555000</v>
      </c>
      <c r="AA26" s="27">
        <v>336000</v>
      </c>
      <c r="AB26" s="28">
        <v>231000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11.8</v>
      </c>
      <c r="H27" s="724"/>
      <c r="I27" s="724"/>
      <c r="J27" s="725"/>
      <c r="K27" s="726">
        <v>11.8</v>
      </c>
      <c r="L27" s="724"/>
      <c r="M27" s="724"/>
      <c r="N27" s="725"/>
      <c r="O27" s="726">
        <v>11.2</v>
      </c>
      <c r="P27" s="724"/>
      <c r="Q27" s="724"/>
      <c r="R27" s="727"/>
      <c r="S27" s="71"/>
      <c r="T27" s="730"/>
      <c r="U27" s="721" t="s">
        <v>25</v>
      </c>
      <c r="V27" s="41" t="s">
        <v>85</v>
      </c>
      <c r="W27" s="41"/>
      <c r="X27" s="42"/>
      <c r="Y27" s="43"/>
      <c r="Z27" s="34">
        <v>555000</v>
      </c>
      <c r="AA27" s="35">
        <v>336000</v>
      </c>
      <c r="AB27" s="36">
        <v>231000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210</v>
      </c>
      <c r="H28" s="748"/>
      <c r="I28" s="748"/>
      <c r="J28" s="749"/>
      <c r="K28" s="750">
        <v>207</v>
      </c>
      <c r="L28" s="748"/>
      <c r="M28" s="748"/>
      <c r="N28" s="749"/>
      <c r="O28" s="750">
        <v>206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4">
        <v>0</v>
      </c>
      <c r="AA28" s="35">
        <v>0</v>
      </c>
      <c r="AB28" s="36">
        <v>0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627</v>
      </c>
      <c r="H29" s="748"/>
      <c r="I29" s="748"/>
      <c r="J29" s="749"/>
      <c r="K29" s="750">
        <v>533</v>
      </c>
      <c r="L29" s="748"/>
      <c r="M29" s="748"/>
      <c r="N29" s="749"/>
      <c r="O29" s="750">
        <v>525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91</v>
      </c>
      <c r="Z29" s="34">
        <v>1235576</v>
      </c>
      <c r="AA29" s="35">
        <v>993062</v>
      </c>
      <c r="AB29" s="36">
        <v>931239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76552</v>
      </c>
      <c r="H30" s="758"/>
      <c r="I30" s="758"/>
      <c r="J30" s="759"/>
      <c r="K30" s="760">
        <v>75908</v>
      </c>
      <c r="L30" s="758"/>
      <c r="M30" s="758"/>
      <c r="N30" s="759"/>
      <c r="O30" s="760">
        <v>75121</v>
      </c>
      <c r="P30" s="758"/>
      <c r="Q30" s="758"/>
      <c r="R30" s="761"/>
      <c r="S30" s="71"/>
      <c r="T30" s="730"/>
      <c r="U30" s="721" t="s">
        <v>25</v>
      </c>
      <c r="V30" s="41" t="s">
        <v>93</v>
      </c>
      <c r="W30" s="41"/>
      <c r="X30" s="42"/>
      <c r="Y30" s="43"/>
      <c r="Z30" s="34">
        <v>577859</v>
      </c>
      <c r="AA30" s="35">
        <v>338703</v>
      </c>
      <c r="AB30" s="36">
        <v>244635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152344</v>
      </c>
      <c r="H31" s="758"/>
      <c r="I31" s="758"/>
      <c r="J31" s="759"/>
      <c r="K31" s="760">
        <v>140732</v>
      </c>
      <c r="L31" s="758"/>
      <c r="M31" s="758"/>
      <c r="N31" s="759"/>
      <c r="O31" s="760">
        <v>138555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4">
        <v>646097</v>
      </c>
      <c r="AA31" s="35">
        <v>654359</v>
      </c>
      <c r="AB31" s="36">
        <v>686604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75</v>
      </c>
      <c r="G32" s="724">
        <v>199</v>
      </c>
      <c r="H32" s="724"/>
      <c r="I32" s="724"/>
      <c r="J32" s="725"/>
      <c r="K32" s="726">
        <v>185.4</v>
      </c>
      <c r="L32" s="724"/>
      <c r="M32" s="724"/>
      <c r="N32" s="725"/>
      <c r="O32" s="726">
        <v>184.4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97</v>
      </c>
      <c r="Z32" s="688">
        <v>-680576</v>
      </c>
      <c r="AA32" s="231">
        <v>-657062</v>
      </c>
      <c r="AB32" s="232">
        <v>-700239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>
        <v>14507</v>
      </c>
      <c r="H33" s="758"/>
      <c r="I33" s="758"/>
      <c r="J33" s="759"/>
      <c r="K33" s="760">
        <v>14439</v>
      </c>
      <c r="L33" s="758"/>
      <c r="M33" s="758"/>
      <c r="N33" s="759"/>
      <c r="O33" s="760">
        <v>14983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101</v>
      </c>
      <c r="Z33" s="34">
        <v>680576</v>
      </c>
      <c r="AA33" s="35">
        <v>443853</v>
      </c>
      <c r="AB33" s="36">
        <v>351287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3.2</v>
      </c>
      <c r="H34" s="724"/>
      <c r="I34" s="724"/>
      <c r="J34" s="725"/>
      <c r="K34" s="726">
        <v>3.6</v>
      </c>
      <c r="L34" s="724"/>
      <c r="M34" s="724"/>
      <c r="N34" s="725"/>
      <c r="O34" s="726">
        <v>3.4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689">
        <v>-213209</v>
      </c>
      <c r="AB34" s="690">
        <v>-348952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6.4</v>
      </c>
      <c r="H35" s="724"/>
      <c r="I35" s="724"/>
      <c r="J35" s="725"/>
      <c r="K35" s="726">
        <v>6.6</v>
      </c>
      <c r="L35" s="724"/>
      <c r="M35" s="724"/>
      <c r="N35" s="725"/>
      <c r="O35" s="726">
        <v>6.3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7">
        <v>66067</v>
      </c>
      <c r="AA35" s="691">
        <v>-213209</v>
      </c>
      <c r="AB35" s="690">
        <v>-348952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>
        <v>244</v>
      </c>
      <c r="H36" s="748"/>
      <c r="I36" s="748"/>
      <c r="J36" s="749"/>
      <c r="K36" s="750">
        <v>271</v>
      </c>
      <c r="L36" s="748"/>
      <c r="M36" s="748"/>
      <c r="N36" s="749"/>
      <c r="O36" s="750">
        <v>282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1495541</v>
      </c>
      <c r="AA36" s="27">
        <v>1439084</v>
      </c>
      <c r="AB36" s="28">
        <v>1428345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75</v>
      </c>
      <c r="G37" s="724">
        <v>113.2</v>
      </c>
      <c r="H37" s="724"/>
      <c r="I37" s="724"/>
      <c r="J37" s="725"/>
      <c r="K37" s="726">
        <v>115.5</v>
      </c>
      <c r="L37" s="724"/>
      <c r="M37" s="724"/>
      <c r="N37" s="725"/>
      <c r="O37" s="726">
        <v>112.8</v>
      </c>
      <c r="P37" s="724"/>
      <c r="Q37" s="724"/>
      <c r="R37" s="727"/>
      <c r="S37" s="123"/>
      <c r="T37" s="124" t="s">
        <v>25</v>
      </c>
      <c r="U37" s="125"/>
      <c r="V37" s="90" t="s">
        <v>109</v>
      </c>
      <c r="W37" s="91"/>
      <c r="X37" s="91"/>
      <c r="Y37" s="101"/>
      <c r="Z37" s="126">
        <v>1495541</v>
      </c>
      <c r="AA37" s="127">
        <v>1439084</v>
      </c>
      <c r="AB37" s="128">
        <v>1428345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>
        <v>56484</v>
      </c>
      <c r="H38" s="748"/>
      <c r="I38" s="748"/>
      <c r="J38" s="749"/>
      <c r="K38" s="750">
        <v>56694</v>
      </c>
      <c r="L38" s="748"/>
      <c r="M38" s="748"/>
      <c r="N38" s="749"/>
      <c r="O38" s="750">
        <v>62839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8268451</v>
      </c>
      <c r="AA38" s="131">
        <v>8058730</v>
      </c>
      <c r="AB38" s="132">
        <v>8249236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>
        <v>9897</v>
      </c>
      <c r="H39" s="748"/>
      <c r="I39" s="748"/>
      <c r="J39" s="749"/>
      <c r="K39" s="750">
        <v>10256</v>
      </c>
      <c r="L39" s="748"/>
      <c r="M39" s="748"/>
      <c r="N39" s="749"/>
      <c r="O39" s="750">
        <v>10375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6">
        <v>6574571</v>
      </c>
      <c r="AA39" s="27">
        <v>6453521</v>
      </c>
      <c r="AB39" s="28">
        <v>6277814</v>
      </c>
    </row>
    <row r="40" spans="1:28" s="44" customFormat="1" ht="29.25" customHeight="1">
      <c r="A40" s="733"/>
      <c r="B40" s="134" t="s">
        <v>117</v>
      </c>
      <c r="C40" s="135"/>
      <c r="D40" s="136" t="s">
        <v>118</v>
      </c>
      <c r="E40" s="65"/>
      <c r="F40" s="47"/>
      <c r="G40" s="748">
        <v>26689</v>
      </c>
      <c r="H40" s="748"/>
      <c r="I40" s="748"/>
      <c r="J40" s="749"/>
      <c r="K40" s="750">
        <v>27410</v>
      </c>
      <c r="L40" s="748"/>
      <c r="M40" s="748"/>
      <c r="N40" s="749"/>
      <c r="O40" s="750">
        <v>29929</v>
      </c>
      <c r="P40" s="748"/>
      <c r="Q40" s="748"/>
      <c r="R40" s="751"/>
      <c r="S40" s="71"/>
      <c r="T40" s="730"/>
      <c r="U40" s="730"/>
      <c r="V40" s="721" t="s">
        <v>25</v>
      </c>
      <c r="W40" s="41" t="s">
        <v>119</v>
      </c>
      <c r="X40" s="42"/>
      <c r="Y40" s="43"/>
      <c r="Z40" s="34">
        <v>13061177</v>
      </c>
      <c r="AA40" s="35">
        <v>13197344</v>
      </c>
      <c r="AB40" s="36">
        <v>13324979</v>
      </c>
    </row>
    <row r="41" spans="1:28" s="44" customFormat="1" ht="29.25" customHeight="1">
      <c r="A41" s="733"/>
      <c r="B41" s="137"/>
      <c r="C41" s="138"/>
      <c r="D41" s="139" t="s">
        <v>25</v>
      </c>
      <c r="E41" s="42" t="s">
        <v>120</v>
      </c>
      <c r="F41" s="47"/>
      <c r="G41" s="748">
        <v>2383</v>
      </c>
      <c r="H41" s="748"/>
      <c r="I41" s="748"/>
      <c r="J41" s="749"/>
      <c r="K41" s="750">
        <v>2711</v>
      </c>
      <c r="L41" s="748"/>
      <c r="M41" s="748"/>
      <c r="N41" s="749"/>
      <c r="O41" s="750">
        <v>2825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>
        <v>6489042</v>
      </c>
      <c r="AA41" s="35">
        <v>6793101</v>
      </c>
      <c r="AB41" s="36">
        <v>7112154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32263</v>
      </c>
      <c r="H42" s="748"/>
      <c r="I42" s="748"/>
      <c r="J42" s="749"/>
      <c r="K42" s="750">
        <v>34453</v>
      </c>
      <c r="L42" s="748"/>
      <c r="M42" s="748"/>
      <c r="N42" s="749"/>
      <c r="O42" s="750">
        <v>36098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>
        <v>1259234</v>
      </c>
      <c r="AA42" s="144">
        <v>1156067</v>
      </c>
      <c r="AB42" s="145">
        <v>1197075</v>
      </c>
    </row>
    <row r="43" spans="1:28" s="44" customFormat="1" ht="29.25" customHeight="1">
      <c r="A43" s="733"/>
      <c r="B43" s="141" t="s">
        <v>125</v>
      </c>
      <c r="C43" s="138"/>
      <c r="D43" s="746" t="s">
        <v>25</v>
      </c>
      <c r="E43" s="42" t="s">
        <v>126</v>
      </c>
      <c r="F43" s="47"/>
      <c r="G43" s="748">
        <v>16018</v>
      </c>
      <c r="H43" s="748"/>
      <c r="I43" s="748"/>
      <c r="J43" s="749"/>
      <c r="K43" s="750">
        <v>17317</v>
      </c>
      <c r="L43" s="748"/>
      <c r="M43" s="748"/>
      <c r="N43" s="749"/>
      <c r="O43" s="750">
        <v>17671</v>
      </c>
      <c r="P43" s="748"/>
      <c r="Q43" s="748"/>
      <c r="R43" s="751"/>
      <c r="S43" s="71"/>
      <c r="T43" s="730"/>
      <c r="U43" s="730"/>
      <c r="V43" s="721" t="s">
        <v>25</v>
      </c>
      <c r="W43" s="41" t="s">
        <v>127</v>
      </c>
      <c r="X43" s="42"/>
      <c r="Y43" s="43"/>
      <c r="Z43" s="34">
        <v>188127</v>
      </c>
      <c r="AA43" s="35">
        <v>27033</v>
      </c>
      <c r="AB43" s="36">
        <v>39941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>
        <v>2105</v>
      </c>
      <c r="H44" s="748"/>
      <c r="I44" s="748"/>
      <c r="J44" s="749"/>
      <c r="K44" s="750">
        <v>2347</v>
      </c>
      <c r="L44" s="748"/>
      <c r="M44" s="748"/>
      <c r="N44" s="749"/>
      <c r="O44" s="750">
        <v>2505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>
        <v>1020576</v>
      </c>
      <c r="AA44" s="149">
        <v>1073293</v>
      </c>
      <c r="AB44" s="150">
        <v>1111206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55">
        <v>960</v>
      </c>
      <c r="H45" s="755"/>
      <c r="I45" s="755"/>
      <c r="J45" s="756"/>
      <c r="K45" s="752">
        <v>-400</v>
      </c>
      <c r="L45" s="753"/>
      <c r="M45" s="753"/>
      <c r="N45" s="807"/>
      <c r="O45" s="757">
        <v>516</v>
      </c>
      <c r="P45" s="755"/>
      <c r="Q45" s="755"/>
      <c r="R45" s="806"/>
      <c r="S45" s="71"/>
      <c r="T45" s="730"/>
      <c r="U45" s="730"/>
      <c r="V45" s="728"/>
      <c r="W45" s="41" t="s">
        <v>132</v>
      </c>
      <c r="X45" s="42"/>
      <c r="Y45" s="43"/>
      <c r="Z45" s="34">
        <v>48336</v>
      </c>
      <c r="AA45" s="35">
        <v>44610</v>
      </c>
      <c r="AB45" s="36">
        <v>35647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>
        <v>21</v>
      </c>
      <c r="H46" s="748"/>
      <c r="I46" s="748"/>
      <c r="J46" s="749"/>
      <c r="K46" s="750">
        <v>14</v>
      </c>
      <c r="L46" s="748"/>
      <c r="M46" s="748"/>
      <c r="N46" s="749"/>
      <c r="O46" s="750">
        <v>22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>
        <v>86501</v>
      </c>
      <c r="AA46" s="144">
        <v>74415</v>
      </c>
      <c r="AB46" s="145">
        <v>39087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60325</v>
      </c>
      <c r="H47" s="748"/>
      <c r="I47" s="748"/>
      <c r="J47" s="749"/>
      <c r="K47" s="750">
        <v>59479</v>
      </c>
      <c r="L47" s="748"/>
      <c r="M47" s="748"/>
      <c r="N47" s="749"/>
      <c r="O47" s="750">
        <v>62766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7920306</v>
      </c>
      <c r="AA47" s="131">
        <v>7684003</v>
      </c>
      <c r="AB47" s="132">
        <v>7513976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64202</v>
      </c>
      <c r="H48" s="802"/>
      <c r="I48" s="802"/>
      <c r="J48" s="803"/>
      <c r="K48" s="804">
        <v>65364</v>
      </c>
      <c r="L48" s="802"/>
      <c r="M48" s="802"/>
      <c r="N48" s="803"/>
      <c r="O48" s="804">
        <v>67628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>
        <v>0</v>
      </c>
      <c r="AA48" s="27">
        <v>0</v>
      </c>
      <c r="AB48" s="28">
        <v>0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>
        <v>49.8</v>
      </c>
      <c r="H49" s="735"/>
      <c r="I49" s="735"/>
      <c r="J49" s="736"/>
      <c r="K49" s="737">
        <v>50.5</v>
      </c>
      <c r="L49" s="735"/>
      <c r="M49" s="735"/>
      <c r="N49" s="736"/>
      <c r="O49" s="737">
        <v>49.3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>
        <v>1193167</v>
      </c>
      <c r="AA49" s="35">
        <v>1369276</v>
      </c>
      <c r="AB49" s="36">
        <v>1546027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0.4</v>
      </c>
      <c r="H50" s="724"/>
      <c r="I50" s="724"/>
      <c r="J50" s="725"/>
      <c r="K50" s="726">
        <v>0.4</v>
      </c>
      <c r="L50" s="724"/>
      <c r="M50" s="724"/>
      <c r="N50" s="725"/>
      <c r="O50" s="726">
        <v>0.3</v>
      </c>
      <c r="P50" s="724"/>
      <c r="Q50" s="724"/>
      <c r="R50" s="727"/>
      <c r="S50" s="71"/>
      <c r="T50" s="730"/>
      <c r="U50" s="730"/>
      <c r="V50" s="721" t="s">
        <v>25</v>
      </c>
      <c r="W50" s="41" t="s">
        <v>146</v>
      </c>
      <c r="X50" s="42"/>
      <c r="Y50" s="43"/>
      <c r="Z50" s="34">
        <v>400000</v>
      </c>
      <c r="AA50" s="35">
        <v>852845</v>
      </c>
      <c r="AB50" s="36">
        <v>970731</v>
      </c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4.9</v>
      </c>
      <c r="H51" s="724"/>
      <c r="I51" s="724"/>
      <c r="J51" s="725"/>
      <c r="K51" s="726">
        <v>5.4</v>
      </c>
      <c r="L51" s="724"/>
      <c r="M51" s="724"/>
      <c r="N51" s="725"/>
      <c r="O51" s="726">
        <v>5.3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>
        <v>513577</v>
      </c>
      <c r="AA51" s="127">
        <v>478006</v>
      </c>
      <c r="AB51" s="128">
        <v>537166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>
        <v>17.7</v>
      </c>
      <c r="H52" s="724"/>
      <c r="I52" s="724"/>
      <c r="J52" s="725"/>
      <c r="K52" s="726">
        <v>18.1</v>
      </c>
      <c r="L52" s="724"/>
      <c r="M52" s="724"/>
      <c r="N52" s="725"/>
      <c r="O52" s="726">
        <v>18.5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1193167</v>
      </c>
      <c r="AA52" s="164">
        <v>1369276</v>
      </c>
      <c r="AB52" s="165">
        <v>1546027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27.2</v>
      </c>
      <c r="H53" s="739"/>
      <c r="I53" s="739"/>
      <c r="J53" s="740"/>
      <c r="K53" s="741">
        <v>25.6</v>
      </c>
      <c r="L53" s="739"/>
      <c r="M53" s="739"/>
      <c r="N53" s="740"/>
      <c r="O53" s="741">
        <v>26.6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6">
        <v>3426559</v>
      </c>
      <c r="AA53" s="27">
        <v>3108201</v>
      </c>
      <c r="AB53" s="28">
        <v>2652596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53.8</v>
      </c>
      <c r="H54" s="735"/>
      <c r="I54" s="735"/>
      <c r="J54" s="736"/>
      <c r="K54" s="737">
        <v>54.2</v>
      </c>
      <c r="L54" s="735"/>
      <c r="M54" s="735"/>
      <c r="N54" s="736"/>
      <c r="O54" s="737">
        <v>56.9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4">
        <v>956822</v>
      </c>
      <c r="AA54" s="35">
        <v>956822</v>
      </c>
      <c r="AB54" s="36">
        <v>956822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105.5</v>
      </c>
      <c r="H55" s="724"/>
      <c r="I55" s="724"/>
      <c r="J55" s="725"/>
      <c r="K55" s="726">
        <v>84.4</v>
      </c>
      <c r="L55" s="724"/>
      <c r="M55" s="724"/>
      <c r="N55" s="725"/>
      <c r="O55" s="726">
        <v>77.4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4">
        <v>2469737</v>
      </c>
      <c r="AA55" s="35">
        <v>2151379</v>
      </c>
      <c r="AB55" s="36">
        <v>1695774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103.3</v>
      </c>
      <c r="H56" s="724"/>
      <c r="I56" s="724"/>
      <c r="J56" s="725"/>
      <c r="K56" s="726">
        <v>99.2</v>
      </c>
      <c r="L56" s="724"/>
      <c r="M56" s="724"/>
      <c r="N56" s="725"/>
      <c r="O56" s="726">
        <v>102.1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4">
        <v>0</v>
      </c>
      <c r="AA56" s="35">
        <v>0</v>
      </c>
      <c r="AB56" s="36">
        <v>0</v>
      </c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94</v>
      </c>
      <c r="H57" s="724"/>
      <c r="I57" s="724"/>
      <c r="J57" s="725"/>
      <c r="K57" s="726">
        <v>91</v>
      </c>
      <c r="L57" s="724"/>
      <c r="M57" s="724"/>
      <c r="N57" s="725"/>
      <c r="O57" s="726">
        <v>92.8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34">
        <v>3300579</v>
      </c>
      <c r="AA57" s="35">
        <v>3206526</v>
      </c>
      <c r="AB57" s="36">
        <v>3315353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>
        <v>4.7</v>
      </c>
      <c r="H58" s="724"/>
      <c r="I58" s="724"/>
      <c r="J58" s="725"/>
      <c r="K58" s="726">
        <v>6.1</v>
      </c>
      <c r="L58" s="724"/>
      <c r="M58" s="724"/>
      <c r="N58" s="725"/>
      <c r="O58" s="726">
        <v>4.2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4">
        <v>3612338</v>
      </c>
      <c r="AA58" s="35">
        <v>3605042</v>
      </c>
      <c r="AB58" s="36">
        <v>3603628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>
        <v>0</v>
      </c>
      <c r="H59" s="724"/>
      <c r="I59" s="724"/>
      <c r="J59" s="725"/>
      <c r="K59" s="726">
        <v>3.3</v>
      </c>
      <c r="L59" s="724"/>
      <c r="M59" s="724"/>
      <c r="N59" s="725"/>
      <c r="O59" s="726">
        <v>5.1</v>
      </c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4">
        <v>0</v>
      </c>
      <c r="AA59" s="35">
        <v>0</v>
      </c>
      <c r="AB59" s="36">
        <v>0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9.8</v>
      </c>
      <c r="H60" s="724"/>
      <c r="I60" s="724"/>
      <c r="J60" s="725"/>
      <c r="K60" s="726">
        <v>10</v>
      </c>
      <c r="L60" s="724"/>
      <c r="M60" s="724"/>
      <c r="N60" s="725"/>
      <c r="O60" s="726">
        <v>10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692">
        <v>-311759</v>
      </c>
      <c r="AA60" s="233">
        <v>-398516</v>
      </c>
      <c r="AB60" s="234">
        <v>-288275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0.5</v>
      </c>
      <c r="H61" s="724"/>
      <c r="I61" s="724"/>
      <c r="J61" s="725"/>
      <c r="K61" s="726">
        <v>0.4</v>
      </c>
      <c r="L61" s="724"/>
      <c r="M61" s="724"/>
      <c r="N61" s="725"/>
      <c r="O61" s="726">
        <v>0.3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3">
        <v>6727138</v>
      </c>
      <c r="AA61" s="164">
        <v>6314727</v>
      </c>
      <c r="AB61" s="165">
        <v>5967949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10.2</v>
      </c>
      <c r="H62" s="724"/>
      <c r="I62" s="724"/>
      <c r="J62" s="725"/>
      <c r="K62" s="726">
        <v>10.4</v>
      </c>
      <c r="L62" s="724"/>
      <c r="M62" s="724"/>
      <c r="N62" s="725"/>
      <c r="O62" s="726">
        <v>10.3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>
        <v>55.3</v>
      </c>
      <c r="H63" s="724"/>
      <c r="I63" s="724"/>
      <c r="J63" s="725"/>
      <c r="K63" s="726">
        <v>57.3</v>
      </c>
      <c r="L63" s="724"/>
      <c r="M63" s="724"/>
      <c r="N63" s="725"/>
      <c r="O63" s="726">
        <v>54.8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>
        <v>19.7</v>
      </c>
      <c r="H64" s="739"/>
      <c r="I64" s="739"/>
      <c r="J64" s="740"/>
      <c r="K64" s="741">
        <v>20.5</v>
      </c>
      <c r="L64" s="739"/>
      <c r="M64" s="739"/>
      <c r="N64" s="740"/>
      <c r="O64" s="741">
        <v>20.6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463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824">
        <v>17918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824" t="s">
        <v>396</v>
      </c>
      <c r="H6" s="793"/>
      <c r="I6" s="793"/>
      <c r="J6" s="793"/>
      <c r="K6" s="793"/>
      <c r="L6" s="795" t="s">
        <v>10</v>
      </c>
      <c r="M6" s="795"/>
      <c r="N6" s="795"/>
      <c r="O6" s="173">
        <v>10</v>
      </c>
      <c r="P6" s="18" t="s">
        <v>386</v>
      </c>
      <c r="Q6" s="19">
        <v>1</v>
      </c>
      <c r="R6" s="20" t="s">
        <v>290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6">
        <v>2721942</v>
      </c>
      <c r="AA6" s="27">
        <v>2893348</v>
      </c>
      <c r="AB6" s="175">
        <v>2893238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825" t="s">
        <v>397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34">
        <v>2721942</v>
      </c>
      <c r="AA7" s="35">
        <v>2893348</v>
      </c>
      <c r="AB7" s="176">
        <v>2893238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1" t="s">
        <v>398</v>
      </c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3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34">
        <v>2000049</v>
      </c>
      <c r="AA8" s="35">
        <v>2161156</v>
      </c>
      <c r="AB8" s="176">
        <v>2170175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88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34">
        <v>1007907</v>
      </c>
      <c r="AA9" s="35">
        <v>1108930</v>
      </c>
      <c r="AB9" s="176">
        <v>1134085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52">
        <v>144</v>
      </c>
      <c r="H10" s="53" t="s">
        <v>181</v>
      </c>
      <c r="I10" s="48">
        <v>144</v>
      </c>
      <c r="J10" s="51" t="s">
        <v>173</v>
      </c>
      <c r="K10" s="52">
        <v>144</v>
      </c>
      <c r="L10" s="53" t="s">
        <v>181</v>
      </c>
      <c r="M10" s="48">
        <v>144</v>
      </c>
      <c r="N10" s="180" t="s">
        <v>173</v>
      </c>
      <c r="O10" s="50">
        <v>144</v>
      </c>
      <c r="P10" s="53" t="s">
        <v>181</v>
      </c>
      <c r="Q10" s="48">
        <v>144</v>
      </c>
      <c r="R10" s="182" t="s">
        <v>173</v>
      </c>
      <c r="S10" s="54"/>
      <c r="T10" s="730"/>
      <c r="U10" s="773"/>
      <c r="V10" s="764"/>
      <c r="W10" s="772"/>
      <c r="X10" s="42" t="s">
        <v>31</v>
      </c>
      <c r="Y10" s="43"/>
      <c r="Z10" s="34">
        <v>820295</v>
      </c>
      <c r="AA10" s="35">
        <v>875073</v>
      </c>
      <c r="AB10" s="176">
        <v>862003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62">
        <v>92</v>
      </c>
      <c r="H11" s="63" t="s">
        <v>181</v>
      </c>
      <c r="I11" s="58">
        <v>92</v>
      </c>
      <c r="J11" s="61" t="s">
        <v>173</v>
      </c>
      <c r="K11" s="62">
        <v>92</v>
      </c>
      <c r="L11" s="63" t="s">
        <v>181</v>
      </c>
      <c r="M11" s="58">
        <v>92</v>
      </c>
      <c r="N11" s="186" t="s">
        <v>173</v>
      </c>
      <c r="O11" s="60">
        <v>92</v>
      </c>
      <c r="P11" s="63" t="s">
        <v>181</v>
      </c>
      <c r="Q11" s="58">
        <v>92</v>
      </c>
      <c r="R11" s="188" t="s">
        <v>173</v>
      </c>
      <c r="S11" s="54"/>
      <c r="T11" s="730"/>
      <c r="U11" s="773"/>
      <c r="V11" s="764"/>
      <c r="W11" s="772"/>
      <c r="X11" s="42" t="s">
        <v>34</v>
      </c>
      <c r="Y11" s="43"/>
      <c r="Z11" s="34">
        <v>88357</v>
      </c>
      <c r="AA11" s="35">
        <v>90049</v>
      </c>
      <c r="AB11" s="176">
        <v>91461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62">
        <v>48</v>
      </c>
      <c r="H12" s="63" t="s">
        <v>181</v>
      </c>
      <c r="I12" s="58">
        <v>48</v>
      </c>
      <c r="J12" s="61" t="s">
        <v>173</v>
      </c>
      <c r="K12" s="62">
        <v>48</v>
      </c>
      <c r="L12" s="63" t="s">
        <v>181</v>
      </c>
      <c r="M12" s="58">
        <v>48</v>
      </c>
      <c r="N12" s="186" t="s">
        <v>173</v>
      </c>
      <c r="O12" s="60">
        <v>48</v>
      </c>
      <c r="P12" s="63" t="s">
        <v>181</v>
      </c>
      <c r="Q12" s="58">
        <v>48</v>
      </c>
      <c r="R12" s="188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34">
        <v>721893</v>
      </c>
      <c r="AA12" s="35">
        <v>732192</v>
      </c>
      <c r="AB12" s="176">
        <v>723063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62"/>
      <c r="H13" s="63" t="s">
        <v>181</v>
      </c>
      <c r="I13" s="58"/>
      <c r="J13" s="61" t="s">
        <v>173</v>
      </c>
      <c r="K13" s="62"/>
      <c r="L13" s="63" t="s">
        <v>181</v>
      </c>
      <c r="M13" s="58"/>
      <c r="N13" s="186" t="s">
        <v>173</v>
      </c>
      <c r="O13" s="60"/>
      <c r="P13" s="63" t="s">
        <v>181</v>
      </c>
      <c r="Q13" s="58"/>
      <c r="R13" s="188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34">
        <v>270807</v>
      </c>
      <c r="AA13" s="35">
        <v>294557</v>
      </c>
      <c r="AB13" s="176">
        <v>308314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62"/>
      <c r="H14" s="63" t="s">
        <v>181</v>
      </c>
      <c r="I14" s="58"/>
      <c r="J14" s="61" t="s">
        <v>173</v>
      </c>
      <c r="K14" s="62"/>
      <c r="L14" s="63" t="s">
        <v>181</v>
      </c>
      <c r="M14" s="58"/>
      <c r="N14" s="186" t="s">
        <v>173</v>
      </c>
      <c r="O14" s="60"/>
      <c r="P14" s="63" t="s">
        <v>181</v>
      </c>
      <c r="Q14" s="58"/>
      <c r="R14" s="188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34"/>
      <c r="AA14" s="35"/>
      <c r="AB14" s="176"/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2">
        <v>4</v>
      </c>
      <c r="H15" s="63" t="s">
        <v>181</v>
      </c>
      <c r="I15" s="58">
        <v>4</v>
      </c>
      <c r="J15" s="61" t="s">
        <v>173</v>
      </c>
      <c r="K15" s="62">
        <v>4</v>
      </c>
      <c r="L15" s="63" t="s">
        <v>181</v>
      </c>
      <c r="M15" s="58">
        <v>4</v>
      </c>
      <c r="N15" s="186" t="s">
        <v>173</v>
      </c>
      <c r="O15" s="60">
        <v>4</v>
      </c>
      <c r="P15" s="63" t="s">
        <v>181</v>
      </c>
      <c r="Q15" s="58">
        <v>4</v>
      </c>
      <c r="R15" s="188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592">
        <v>2998665</v>
      </c>
      <c r="AA15" s="529">
        <v>3102213</v>
      </c>
      <c r="AB15" s="176">
        <v>3169032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954">
        <v>32</v>
      </c>
      <c r="H16" s="779"/>
      <c r="I16" s="779"/>
      <c r="J16" s="780"/>
      <c r="K16" s="777">
        <v>32</v>
      </c>
      <c r="L16" s="775"/>
      <c r="M16" s="775"/>
      <c r="N16" s="776"/>
      <c r="O16" s="775">
        <v>32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592">
        <v>2998665</v>
      </c>
      <c r="AA16" s="529">
        <v>3102213</v>
      </c>
      <c r="AB16" s="176">
        <v>3169032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954">
        <v>18</v>
      </c>
      <c r="H17" s="779"/>
      <c r="I17" s="779"/>
      <c r="J17" s="780"/>
      <c r="K17" s="781">
        <v>18</v>
      </c>
      <c r="L17" s="779"/>
      <c r="M17" s="779"/>
      <c r="N17" s="780"/>
      <c r="O17" s="779">
        <v>18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34">
        <v>2386446</v>
      </c>
      <c r="AA17" s="35">
        <v>2496786</v>
      </c>
      <c r="AB17" s="176">
        <v>2564229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819">
        <v>11669</v>
      </c>
      <c r="H18" s="809"/>
      <c r="I18" s="809"/>
      <c r="J18" s="820"/>
      <c r="K18" s="767">
        <v>11669</v>
      </c>
      <c r="L18" s="765"/>
      <c r="M18" s="765"/>
      <c r="N18" s="766"/>
      <c r="O18" s="765">
        <v>11669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34">
        <v>1070151</v>
      </c>
      <c r="AA18" s="35">
        <v>1109450</v>
      </c>
      <c r="AB18" s="176">
        <v>1159740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80"/>
      <c r="H19" s="77" t="s">
        <v>181</v>
      </c>
      <c r="I19" s="78" t="s">
        <v>188</v>
      </c>
      <c r="J19" s="79" t="s">
        <v>189</v>
      </c>
      <c r="K19" s="80"/>
      <c r="L19" s="77" t="s">
        <v>181</v>
      </c>
      <c r="M19" s="78" t="s">
        <v>188</v>
      </c>
      <c r="N19" s="79" t="s">
        <v>189</v>
      </c>
      <c r="O19" s="76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34">
        <v>429488</v>
      </c>
      <c r="AA19" s="35">
        <v>476376</v>
      </c>
      <c r="AB19" s="176">
        <v>469914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235">
        <v>181.1</v>
      </c>
      <c r="H20" s="236" t="s">
        <v>181</v>
      </c>
      <c r="I20" s="237">
        <v>125.76388888888887</v>
      </c>
      <c r="J20" s="238" t="s">
        <v>173</v>
      </c>
      <c r="K20" s="235">
        <v>195.9</v>
      </c>
      <c r="L20" s="236" t="s">
        <v>181</v>
      </c>
      <c r="M20" s="237">
        <v>136.04166666666666</v>
      </c>
      <c r="N20" s="238" t="s">
        <v>173</v>
      </c>
      <c r="O20" s="239">
        <v>201.9</v>
      </c>
      <c r="P20" s="236" t="s">
        <v>181</v>
      </c>
      <c r="Q20" s="237">
        <v>140.20833333333334</v>
      </c>
      <c r="R20" s="240" t="s">
        <v>173</v>
      </c>
      <c r="S20" s="71"/>
      <c r="T20" s="730"/>
      <c r="U20" s="722"/>
      <c r="V20" s="764"/>
      <c r="W20" s="747"/>
      <c r="X20" s="42" t="s">
        <v>63</v>
      </c>
      <c r="Y20" s="43"/>
      <c r="Z20" s="34">
        <v>326919</v>
      </c>
      <c r="AA20" s="35">
        <v>325090</v>
      </c>
      <c r="AB20" s="176">
        <v>321052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235">
        <v>17.9</v>
      </c>
      <c r="H21" s="236" t="s">
        <v>181</v>
      </c>
      <c r="I21" s="241">
        <v>12.430555555555554</v>
      </c>
      <c r="J21" s="238" t="s">
        <v>173</v>
      </c>
      <c r="K21" s="235">
        <v>19.1</v>
      </c>
      <c r="L21" s="236" t="s">
        <v>181</v>
      </c>
      <c r="M21" s="241">
        <v>13.26388888888889</v>
      </c>
      <c r="N21" s="238" t="s">
        <v>173</v>
      </c>
      <c r="O21" s="239">
        <v>18.2</v>
      </c>
      <c r="P21" s="236" t="s">
        <v>181</v>
      </c>
      <c r="Q21" s="241">
        <v>12.63888888888889</v>
      </c>
      <c r="R21" s="240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34">
        <v>612219</v>
      </c>
      <c r="AA21" s="35">
        <v>605427</v>
      </c>
      <c r="AB21" s="176">
        <v>604803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235">
        <v>84.9</v>
      </c>
      <c r="H22" s="236" t="s">
        <v>181</v>
      </c>
      <c r="I22" s="241">
        <v>58.958333333333336</v>
      </c>
      <c r="J22" s="238" t="s">
        <v>173</v>
      </c>
      <c r="K22" s="235">
        <v>94.5</v>
      </c>
      <c r="L22" s="236" t="s">
        <v>181</v>
      </c>
      <c r="M22" s="241">
        <v>65.625</v>
      </c>
      <c r="N22" s="238" t="s">
        <v>173</v>
      </c>
      <c r="O22" s="239">
        <v>99.5</v>
      </c>
      <c r="P22" s="236" t="s">
        <v>181</v>
      </c>
      <c r="Q22" s="241">
        <v>69.09722222222221</v>
      </c>
      <c r="R22" s="240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34">
        <v>73766</v>
      </c>
      <c r="AA22" s="35">
        <v>72414</v>
      </c>
      <c r="AB22" s="176">
        <v>70983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242">
        <v>30.9</v>
      </c>
      <c r="H23" s="243" t="s">
        <v>181</v>
      </c>
      <c r="I23" s="244">
        <v>21.458333333333332</v>
      </c>
      <c r="J23" s="245" t="s">
        <v>173</v>
      </c>
      <c r="K23" s="242">
        <v>31.9</v>
      </c>
      <c r="L23" s="243" t="s">
        <v>181</v>
      </c>
      <c r="M23" s="244">
        <v>22.15277777777778</v>
      </c>
      <c r="N23" s="245" t="s">
        <v>173</v>
      </c>
      <c r="O23" s="246">
        <v>32.8</v>
      </c>
      <c r="P23" s="243" t="s">
        <v>181</v>
      </c>
      <c r="Q23" s="244">
        <v>22.777777777777775</v>
      </c>
      <c r="R23" s="247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34"/>
      <c r="AA23" s="35"/>
      <c r="AB23" s="176"/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815">
        <v>60.99315068493151</v>
      </c>
      <c r="H24" s="735"/>
      <c r="I24" s="735"/>
      <c r="J24" s="736"/>
      <c r="K24" s="800">
        <v>67.18465391621129</v>
      </c>
      <c r="L24" s="798"/>
      <c r="M24" s="798"/>
      <c r="N24" s="799"/>
      <c r="O24" s="798">
        <v>69.1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688">
        <v>-276723</v>
      </c>
      <c r="AA24" s="231">
        <v>-208865</v>
      </c>
      <c r="AB24" s="695">
        <v>-275794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814">
        <v>61</v>
      </c>
      <c r="H25" s="724"/>
      <c r="I25" s="724"/>
      <c r="J25" s="725"/>
      <c r="K25" s="726">
        <v>67.2</v>
      </c>
      <c r="L25" s="724"/>
      <c r="M25" s="724"/>
      <c r="N25" s="725"/>
      <c r="O25" s="724">
        <v>69.1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692">
        <v>-276723</v>
      </c>
      <c r="AA25" s="233">
        <v>-208865</v>
      </c>
      <c r="AB25" s="696">
        <v>-275794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814">
        <v>62.7</v>
      </c>
      <c r="H26" s="724"/>
      <c r="I26" s="724"/>
      <c r="J26" s="725"/>
      <c r="K26" s="726">
        <v>69.1</v>
      </c>
      <c r="L26" s="724"/>
      <c r="M26" s="724"/>
      <c r="N26" s="725"/>
      <c r="O26" s="724">
        <v>71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6">
        <v>133336</v>
      </c>
      <c r="AA26" s="27">
        <v>116460</v>
      </c>
      <c r="AB26" s="175">
        <v>108373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814">
        <v>19.1</v>
      </c>
      <c r="H27" s="724"/>
      <c r="I27" s="724"/>
      <c r="J27" s="725"/>
      <c r="K27" s="726">
        <v>18.9</v>
      </c>
      <c r="L27" s="724"/>
      <c r="M27" s="724"/>
      <c r="N27" s="725"/>
      <c r="O27" s="724">
        <v>20.1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34"/>
      <c r="AA27" s="35"/>
      <c r="AB27" s="176"/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960">
        <v>88</v>
      </c>
      <c r="H28" s="946"/>
      <c r="I28" s="946"/>
      <c r="J28" s="947"/>
      <c r="K28" s="948">
        <v>96.7</v>
      </c>
      <c r="L28" s="946"/>
      <c r="M28" s="946"/>
      <c r="N28" s="947"/>
      <c r="O28" s="946">
        <v>99.5</v>
      </c>
      <c r="P28" s="946"/>
      <c r="Q28" s="946"/>
      <c r="R28" s="949"/>
      <c r="S28" s="71"/>
      <c r="T28" s="730"/>
      <c r="U28" s="728"/>
      <c r="V28" s="41" t="s">
        <v>88</v>
      </c>
      <c r="W28" s="41"/>
      <c r="X28" s="42"/>
      <c r="Y28" s="43"/>
      <c r="Z28" s="34">
        <v>131176</v>
      </c>
      <c r="AA28" s="35">
        <v>116160</v>
      </c>
      <c r="AB28" s="176">
        <v>108373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960">
        <v>293</v>
      </c>
      <c r="H29" s="946"/>
      <c r="I29" s="946"/>
      <c r="J29" s="947"/>
      <c r="K29" s="948">
        <v>289.7</v>
      </c>
      <c r="L29" s="946"/>
      <c r="M29" s="946"/>
      <c r="N29" s="947"/>
      <c r="O29" s="946">
        <v>290.2</v>
      </c>
      <c r="P29" s="946"/>
      <c r="Q29" s="946"/>
      <c r="R29" s="949"/>
      <c r="S29" s="71"/>
      <c r="T29" s="730"/>
      <c r="U29" s="65" t="s">
        <v>90</v>
      </c>
      <c r="V29" s="65"/>
      <c r="W29" s="65"/>
      <c r="X29" s="65"/>
      <c r="Y29" s="43" t="s">
        <v>195</v>
      </c>
      <c r="Z29" s="34">
        <v>206900</v>
      </c>
      <c r="AA29" s="35">
        <v>280232</v>
      </c>
      <c r="AB29" s="176">
        <v>195594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959">
        <v>32058</v>
      </c>
      <c r="H30" s="882"/>
      <c r="I30" s="882"/>
      <c r="J30" s="883"/>
      <c r="K30" s="881">
        <v>35409</v>
      </c>
      <c r="L30" s="882"/>
      <c r="M30" s="882"/>
      <c r="N30" s="883"/>
      <c r="O30" s="882">
        <v>36301</v>
      </c>
      <c r="P30" s="882"/>
      <c r="Q30" s="882"/>
      <c r="R30" s="884"/>
      <c r="S30" s="71"/>
      <c r="T30" s="730"/>
      <c r="U30" s="721" t="s">
        <v>180</v>
      </c>
      <c r="V30" s="41" t="s">
        <v>93</v>
      </c>
      <c r="W30" s="41"/>
      <c r="X30" s="42"/>
      <c r="Y30" s="43"/>
      <c r="Z30" s="34">
        <v>33210</v>
      </c>
      <c r="AA30" s="35">
        <v>104439</v>
      </c>
      <c r="AB30" s="176">
        <v>17574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959">
        <v>86271</v>
      </c>
      <c r="H31" s="882"/>
      <c r="I31" s="882"/>
      <c r="J31" s="883"/>
      <c r="K31" s="881">
        <v>85472</v>
      </c>
      <c r="L31" s="882"/>
      <c r="M31" s="882"/>
      <c r="N31" s="883"/>
      <c r="O31" s="882">
        <v>85021</v>
      </c>
      <c r="P31" s="882"/>
      <c r="Q31" s="882"/>
      <c r="R31" s="884"/>
      <c r="S31" s="71"/>
      <c r="T31" s="730"/>
      <c r="U31" s="728"/>
      <c r="V31" s="41" t="s">
        <v>94</v>
      </c>
      <c r="W31" s="41"/>
      <c r="X31" s="42"/>
      <c r="Y31" s="43"/>
      <c r="Z31" s="34">
        <v>173690</v>
      </c>
      <c r="AA31" s="35">
        <v>175793</v>
      </c>
      <c r="AB31" s="176">
        <v>178020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814">
        <v>269.1</v>
      </c>
      <c r="H32" s="724"/>
      <c r="I32" s="724"/>
      <c r="J32" s="725"/>
      <c r="K32" s="726">
        <v>241.4</v>
      </c>
      <c r="L32" s="724"/>
      <c r="M32" s="724"/>
      <c r="N32" s="725"/>
      <c r="O32" s="724">
        <v>234.2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688">
        <v>-73564</v>
      </c>
      <c r="AA32" s="231">
        <v>-163772</v>
      </c>
      <c r="AB32" s="695">
        <v>-87221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818">
        <v>12353</v>
      </c>
      <c r="H33" s="758"/>
      <c r="I33" s="758"/>
      <c r="J33" s="759"/>
      <c r="K33" s="760">
        <v>12800</v>
      </c>
      <c r="L33" s="758"/>
      <c r="M33" s="758"/>
      <c r="N33" s="759"/>
      <c r="O33" s="758">
        <v>12554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34">
        <v>73564</v>
      </c>
      <c r="AA33" s="35">
        <v>163772</v>
      </c>
      <c r="AB33" s="176">
        <v>87221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814">
        <v>5.2</v>
      </c>
      <c r="H34" s="724"/>
      <c r="I34" s="724"/>
      <c r="J34" s="725"/>
      <c r="K34" s="726">
        <v>5.3</v>
      </c>
      <c r="L34" s="724"/>
      <c r="M34" s="724"/>
      <c r="N34" s="725"/>
      <c r="O34" s="724">
        <v>5.8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118">
        <v>0</v>
      </c>
      <c r="AB34" s="191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814">
        <v>13.9</v>
      </c>
      <c r="H35" s="724"/>
      <c r="I35" s="724"/>
      <c r="J35" s="725"/>
      <c r="K35" s="726">
        <v>12.8</v>
      </c>
      <c r="L35" s="724"/>
      <c r="M35" s="724"/>
      <c r="N35" s="725"/>
      <c r="O35" s="724">
        <v>13.7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7">
        <v>1488940</v>
      </c>
      <c r="AA35" s="118">
        <v>1485359</v>
      </c>
      <c r="AB35" s="191">
        <v>1489914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817">
        <v>295</v>
      </c>
      <c r="H36" s="748"/>
      <c r="I36" s="748"/>
      <c r="J36" s="749"/>
      <c r="K36" s="750">
        <v>297.2</v>
      </c>
      <c r="L36" s="748"/>
      <c r="M36" s="748"/>
      <c r="N36" s="749"/>
      <c r="O36" s="748">
        <v>321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490340</v>
      </c>
      <c r="AA36" s="27">
        <v>500766</v>
      </c>
      <c r="AB36" s="175">
        <v>508148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814">
        <v>108.8</v>
      </c>
      <c r="H37" s="724"/>
      <c r="I37" s="724"/>
      <c r="J37" s="725"/>
      <c r="K37" s="726">
        <v>109.7</v>
      </c>
      <c r="L37" s="724"/>
      <c r="M37" s="724"/>
      <c r="N37" s="725"/>
      <c r="O37" s="724">
        <v>109</v>
      </c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126">
        <v>395930</v>
      </c>
      <c r="AA37" s="127">
        <v>421991</v>
      </c>
      <c r="AB37" s="192">
        <v>445748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817">
        <v>31440</v>
      </c>
      <c r="H38" s="748"/>
      <c r="I38" s="748"/>
      <c r="J38" s="749"/>
      <c r="K38" s="750">
        <v>31317.7</v>
      </c>
      <c r="L38" s="748"/>
      <c r="M38" s="748"/>
      <c r="N38" s="749"/>
      <c r="O38" s="748">
        <v>31241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2917923</v>
      </c>
      <c r="AA38" s="131">
        <v>3091909</v>
      </c>
      <c r="AB38" s="193">
        <v>3084663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817">
        <v>9508</v>
      </c>
      <c r="H39" s="748"/>
      <c r="I39" s="748"/>
      <c r="J39" s="749"/>
      <c r="K39" s="750">
        <v>10238.1</v>
      </c>
      <c r="L39" s="748"/>
      <c r="M39" s="748"/>
      <c r="N39" s="749"/>
      <c r="O39" s="748">
        <v>10139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6">
        <v>5514851</v>
      </c>
      <c r="AA39" s="27">
        <v>5265326</v>
      </c>
      <c r="AB39" s="175">
        <v>4934526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817">
        <v>19968</v>
      </c>
      <c r="H40" s="748"/>
      <c r="I40" s="748"/>
      <c r="J40" s="749"/>
      <c r="K40" s="750">
        <v>20753.8</v>
      </c>
      <c r="L40" s="748"/>
      <c r="M40" s="748"/>
      <c r="N40" s="749"/>
      <c r="O40" s="748">
        <v>20552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34">
        <v>6772571</v>
      </c>
      <c r="AA40" s="35">
        <v>6861325</v>
      </c>
      <c r="AB40" s="176">
        <v>6873817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817">
        <v>2265</v>
      </c>
      <c r="H41" s="748"/>
      <c r="I41" s="748"/>
      <c r="J41" s="749"/>
      <c r="K41" s="750">
        <v>2576.8</v>
      </c>
      <c r="L41" s="748"/>
      <c r="M41" s="748"/>
      <c r="N41" s="749"/>
      <c r="O41" s="748">
        <v>2542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>
        <v>1354794</v>
      </c>
      <c r="AA41" s="35">
        <v>1693073</v>
      </c>
      <c r="AB41" s="176">
        <v>2036358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817">
        <v>25342</v>
      </c>
      <c r="H42" s="748"/>
      <c r="I42" s="748"/>
      <c r="J42" s="749"/>
      <c r="K42" s="750">
        <v>25663.4</v>
      </c>
      <c r="L42" s="748"/>
      <c r="M42" s="748"/>
      <c r="N42" s="749"/>
      <c r="O42" s="748">
        <v>26121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>
        <v>1629340</v>
      </c>
      <c r="AA42" s="144">
        <v>1650987</v>
      </c>
      <c r="AB42" s="194">
        <v>1615157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817">
        <v>9044</v>
      </c>
      <c r="H43" s="748"/>
      <c r="I43" s="748"/>
      <c r="J43" s="749"/>
      <c r="K43" s="750">
        <v>9178</v>
      </c>
      <c r="L43" s="748"/>
      <c r="M43" s="748"/>
      <c r="N43" s="749"/>
      <c r="O43" s="748">
        <v>9559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34">
        <v>1244178</v>
      </c>
      <c r="AA43" s="35">
        <v>1219355</v>
      </c>
      <c r="AB43" s="176">
        <v>1235379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817">
        <v>2082</v>
      </c>
      <c r="H44" s="748"/>
      <c r="I44" s="748"/>
      <c r="J44" s="749"/>
      <c r="K44" s="750">
        <v>2339.9</v>
      </c>
      <c r="L44" s="748"/>
      <c r="M44" s="748"/>
      <c r="N44" s="749"/>
      <c r="O44" s="748">
        <v>2333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>
        <v>367116</v>
      </c>
      <c r="AA44" s="149">
        <v>416804</v>
      </c>
      <c r="AB44" s="195">
        <v>365452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958">
        <v>-2339</v>
      </c>
      <c r="H45" s="753"/>
      <c r="I45" s="753"/>
      <c r="J45" s="807"/>
      <c r="K45" s="752">
        <v>-1727.9</v>
      </c>
      <c r="L45" s="753"/>
      <c r="M45" s="753"/>
      <c r="N45" s="807"/>
      <c r="O45" s="753">
        <v>-2273</v>
      </c>
      <c r="P45" s="753"/>
      <c r="Q45" s="753"/>
      <c r="R45" s="754"/>
      <c r="S45" s="71"/>
      <c r="T45" s="730"/>
      <c r="U45" s="730"/>
      <c r="V45" s="728"/>
      <c r="W45" s="41" t="s">
        <v>132</v>
      </c>
      <c r="X45" s="42"/>
      <c r="Y45" s="43"/>
      <c r="Z45" s="34">
        <v>18046</v>
      </c>
      <c r="AA45" s="35">
        <v>14828</v>
      </c>
      <c r="AB45" s="176">
        <v>14326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817">
        <v>624</v>
      </c>
      <c r="H46" s="748"/>
      <c r="I46" s="748"/>
      <c r="J46" s="749"/>
      <c r="K46" s="750">
        <v>622.8</v>
      </c>
      <c r="L46" s="748"/>
      <c r="M46" s="748"/>
      <c r="N46" s="749"/>
      <c r="O46" s="748">
        <v>627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>
        <v>202453</v>
      </c>
      <c r="AA46" s="144">
        <v>187361</v>
      </c>
      <c r="AB46" s="194">
        <v>168165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817">
        <v>39140</v>
      </c>
      <c r="H47" s="748"/>
      <c r="I47" s="748"/>
      <c r="J47" s="749"/>
      <c r="K47" s="750">
        <v>42177.1</v>
      </c>
      <c r="L47" s="748"/>
      <c r="M47" s="748"/>
      <c r="N47" s="749"/>
      <c r="O47" s="748">
        <v>42469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7346644</v>
      </c>
      <c r="AA47" s="131">
        <v>7103674</v>
      </c>
      <c r="AB47" s="193">
        <v>6717848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26">
        <v>46701</v>
      </c>
      <c r="H48" s="802"/>
      <c r="I48" s="802"/>
      <c r="J48" s="803"/>
      <c r="K48" s="804">
        <v>48727.3</v>
      </c>
      <c r="L48" s="802"/>
      <c r="M48" s="802"/>
      <c r="N48" s="803"/>
      <c r="O48" s="802">
        <v>50181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/>
      <c r="AA48" s="27"/>
      <c r="AB48" s="175"/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815">
        <v>35.7</v>
      </c>
      <c r="H49" s="735"/>
      <c r="I49" s="735"/>
      <c r="J49" s="736"/>
      <c r="K49" s="737">
        <v>35.8</v>
      </c>
      <c r="L49" s="735"/>
      <c r="M49" s="735"/>
      <c r="N49" s="736"/>
      <c r="O49" s="735">
        <v>36.6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>
        <v>140400</v>
      </c>
      <c r="AA49" s="35">
        <v>165628</v>
      </c>
      <c r="AB49" s="176">
        <v>125243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814">
        <v>2.5</v>
      </c>
      <c r="H50" s="724"/>
      <c r="I50" s="724"/>
      <c r="J50" s="725"/>
      <c r="K50" s="726">
        <v>2.3</v>
      </c>
      <c r="L50" s="724"/>
      <c r="M50" s="724"/>
      <c r="N50" s="725"/>
      <c r="O50" s="724">
        <v>2.2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34"/>
      <c r="AA50" s="35"/>
      <c r="AB50" s="17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814">
        <v>10.9</v>
      </c>
      <c r="H51" s="724"/>
      <c r="I51" s="724"/>
      <c r="J51" s="725"/>
      <c r="K51" s="726">
        <v>10.5</v>
      </c>
      <c r="L51" s="724"/>
      <c r="M51" s="724"/>
      <c r="N51" s="725"/>
      <c r="O51" s="724">
        <v>10.1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>
        <v>135313</v>
      </c>
      <c r="AA51" s="127">
        <v>159268</v>
      </c>
      <c r="AB51" s="192">
        <v>125243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814">
        <v>14.3</v>
      </c>
      <c r="H52" s="724"/>
      <c r="I52" s="724"/>
      <c r="J52" s="725"/>
      <c r="K52" s="726">
        <v>15.4</v>
      </c>
      <c r="L52" s="724"/>
      <c r="M52" s="724"/>
      <c r="N52" s="725"/>
      <c r="O52" s="724">
        <v>14.8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140400</v>
      </c>
      <c r="AA52" s="164">
        <v>165628</v>
      </c>
      <c r="AB52" s="196">
        <v>125243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816">
        <v>36.6</v>
      </c>
      <c r="H53" s="739"/>
      <c r="I53" s="739"/>
      <c r="J53" s="740"/>
      <c r="K53" s="741">
        <v>36</v>
      </c>
      <c r="L53" s="739"/>
      <c r="M53" s="739"/>
      <c r="N53" s="740"/>
      <c r="O53" s="739">
        <v>36.2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708">
        <v>6869089</v>
      </c>
      <c r="AA53" s="693">
        <v>6808291</v>
      </c>
      <c r="AB53" s="694">
        <v>6738644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815">
        <v>38.4</v>
      </c>
      <c r="H54" s="735"/>
      <c r="I54" s="735"/>
      <c r="J54" s="736"/>
      <c r="K54" s="737">
        <v>38.4</v>
      </c>
      <c r="L54" s="735"/>
      <c r="M54" s="735"/>
      <c r="N54" s="736"/>
      <c r="O54" s="735">
        <v>38.1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688">
        <v>2483130</v>
      </c>
      <c r="AA54" s="231">
        <v>2598124</v>
      </c>
      <c r="AB54" s="695">
        <v>2706497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814">
        <v>1160.5</v>
      </c>
      <c r="H55" s="724"/>
      <c r="I55" s="724"/>
      <c r="J55" s="725"/>
      <c r="K55" s="726">
        <v>996.8</v>
      </c>
      <c r="L55" s="724"/>
      <c r="M55" s="724"/>
      <c r="N55" s="725"/>
      <c r="O55" s="724">
        <v>1289.6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688">
        <v>4385959</v>
      </c>
      <c r="AA55" s="231">
        <v>4210167</v>
      </c>
      <c r="AB55" s="695">
        <v>4032147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814">
        <v>90.8</v>
      </c>
      <c r="H56" s="724"/>
      <c r="I56" s="724"/>
      <c r="J56" s="725"/>
      <c r="K56" s="726">
        <v>93.3</v>
      </c>
      <c r="L56" s="724"/>
      <c r="M56" s="724"/>
      <c r="N56" s="725"/>
      <c r="O56" s="724">
        <v>91.3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688"/>
      <c r="AA56" s="231"/>
      <c r="AB56" s="695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814">
        <v>83.8</v>
      </c>
      <c r="H57" s="724"/>
      <c r="I57" s="724"/>
      <c r="J57" s="725"/>
      <c r="K57" s="726">
        <v>86.6</v>
      </c>
      <c r="L57" s="724"/>
      <c r="M57" s="724"/>
      <c r="N57" s="725"/>
      <c r="O57" s="724">
        <v>84.6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688">
        <v>337155</v>
      </c>
      <c r="AA57" s="231">
        <v>129755</v>
      </c>
      <c r="AB57" s="695">
        <v>-146039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814">
        <v>21.6</v>
      </c>
      <c r="H58" s="724"/>
      <c r="I58" s="724"/>
      <c r="J58" s="725"/>
      <c r="K58" s="726">
        <v>29.7</v>
      </c>
      <c r="L58" s="724"/>
      <c r="M58" s="724"/>
      <c r="N58" s="725"/>
      <c r="O58" s="724">
        <v>42.2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688">
        <v>762628</v>
      </c>
      <c r="AA58" s="231">
        <v>764093</v>
      </c>
      <c r="AB58" s="695">
        <v>764093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814"/>
      <c r="H59" s="724"/>
      <c r="I59" s="724"/>
      <c r="J59" s="725"/>
      <c r="K59" s="726"/>
      <c r="L59" s="724"/>
      <c r="M59" s="724"/>
      <c r="N59" s="725"/>
      <c r="O59" s="724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688">
        <v>6540</v>
      </c>
      <c r="AA59" s="231">
        <v>6540</v>
      </c>
      <c r="AB59" s="695">
        <v>6540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814">
        <v>8.7</v>
      </c>
      <c r="H60" s="724"/>
      <c r="I60" s="724"/>
      <c r="J60" s="725"/>
      <c r="K60" s="726">
        <v>8.1</v>
      </c>
      <c r="L60" s="724"/>
      <c r="M60" s="724"/>
      <c r="N60" s="725"/>
      <c r="O60" s="724">
        <v>8.2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692">
        <v>-432013</v>
      </c>
      <c r="AA60" s="233">
        <v>-640878</v>
      </c>
      <c r="AB60" s="696">
        <v>-916672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814">
        <v>3.7</v>
      </c>
      <c r="H61" s="724"/>
      <c r="I61" s="724"/>
      <c r="J61" s="725"/>
      <c r="K61" s="726">
        <v>3.4</v>
      </c>
      <c r="L61" s="724"/>
      <c r="M61" s="724"/>
      <c r="N61" s="725"/>
      <c r="O61" s="724">
        <v>3.3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706">
        <v>7206244</v>
      </c>
      <c r="AA61" s="691">
        <v>6938046</v>
      </c>
      <c r="AB61" s="697">
        <v>6592605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814">
        <v>12.4</v>
      </c>
      <c r="H62" s="724"/>
      <c r="I62" s="724"/>
      <c r="J62" s="725"/>
      <c r="K62" s="726">
        <v>11.5</v>
      </c>
      <c r="L62" s="724"/>
      <c r="M62" s="724"/>
      <c r="N62" s="725"/>
      <c r="O62" s="724">
        <v>11.5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814">
        <v>53.5</v>
      </c>
      <c r="H63" s="724"/>
      <c r="I63" s="724"/>
      <c r="J63" s="725"/>
      <c r="K63" s="726">
        <v>51.3</v>
      </c>
      <c r="L63" s="724"/>
      <c r="M63" s="724"/>
      <c r="N63" s="725"/>
      <c r="O63" s="724">
        <v>53.4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816">
        <v>20.5</v>
      </c>
      <c r="H64" s="739"/>
      <c r="I64" s="739"/>
      <c r="J64" s="740"/>
      <c r="K64" s="741">
        <v>21</v>
      </c>
      <c r="L64" s="739"/>
      <c r="M64" s="739"/>
      <c r="N64" s="740"/>
      <c r="O64" s="739">
        <v>20.6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B62" sqref="AB62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:28" ht="28.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353" t="s">
        <v>0</v>
      </c>
      <c r="S2" s="339"/>
      <c r="T2" s="248"/>
      <c r="U2" s="248"/>
      <c r="V2" s="248"/>
      <c r="W2" s="248"/>
      <c r="X2" s="248"/>
      <c r="Y2" s="248"/>
      <c r="Z2" s="248"/>
      <c r="AA2" s="248"/>
      <c r="AB2" s="271"/>
    </row>
    <row r="3" spans="1:28" ht="28.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339"/>
      <c r="S3" s="339"/>
      <c r="T3" s="248"/>
      <c r="U3" s="248"/>
      <c r="V3" s="248"/>
      <c r="W3" s="248"/>
      <c r="X3" s="248"/>
      <c r="Y3" s="248"/>
      <c r="Z3" s="248"/>
      <c r="AA3" s="248"/>
      <c r="AB3" s="271"/>
    </row>
    <row r="4" spans="1:28" ht="33.75" customHeight="1" thickBot="1">
      <c r="A4" s="792" t="s">
        <v>464</v>
      </c>
      <c r="B4" s="792"/>
      <c r="C4" s="792"/>
      <c r="D4" s="792"/>
      <c r="E4" s="792"/>
      <c r="F4" s="792"/>
      <c r="G4" s="792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259" t="s">
        <v>2</v>
      </c>
    </row>
    <row r="5" spans="1:28" s="7" customFormat="1" ht="29.25" customHeight="1" thickBot="1">
      <c r="A5" s="298" t="s">
        <v>3</v>
      </c>
      <c r="B5" s="280"/>
      <c r="C5" s="280"/>
      <c r="D5" s="280"/>
      <c r="E5" s="280"/>
      <c r="F5" s="300"/>
      <c r="G5" s="793">
        <v>23468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347"/>
      <c r="T5" s="279" t="s">
        <v>4</v>
      </c>
      <c r="U5" s="280"/>
      <c r="V5" s="280"/>
      <c r="W5" s="280"/>
      <c r="X5" s="280"/>
      <c r="Y5" s="348" t="s">
        <v>5</v>
      </c>
      <c r="Z5" s="367" t="s">
        <v>6</v>
      </c>
      <c r="AA5" s="301" t="s">
        <v>7</v>
      </c>
      <c r="AB5" s="302" t="s">
        <v>8</v>
      </c>
    </row>
    <row r="6" spans="1:28" s="7" customFormat="1" ht="29.25" customHeight="1" thickBot="1">
      <c r="A6" s="298" t="s">
        <v>9</v>
      </c>
      <c r="B6" s="280"/>
      <c r="C6" s="280"/>
      <c r="D6" s="280"/>
      <c r="E6" s="280"/>
      <c r="F6" s="300"/>
      <c r="G6" s="793">
        <v>23468</v>
      </c>
      <c r="H6" s="793"/>
      <c r="I6" s="793"/>
      <c r="J6" s="793"/>
      <c r="K6" s="793"/>
      <c r="L6" s="795" t="s">
        <v>10</v>
      </c>
      <c r="M6" s="795"/>
      <c r="N6" s="795"/>
      <c r="O6" s="371">
        <v>7</v>
      </c>
      <c r="P6" s="369" t="s">
        <v>386</v>
      </c>
      <c r="Q6" s="355">
        <v>1</v>
      </c>
      <c r="R6" s="370" t="s">
        <v>290</v>
      </c>
      <c r="S6" s="346"/>
      <c r="T6" s="729" t="s">
        <v>13</v>
      </c>
      <c r="U6" s="281" t="s">
        <v>14</v>
      </c>
      <c r="V6" s="282"/>
      <c r="W6" s="282"/>
      <c r="X6" s="283"/>
      <c r="Y6" s="376" t="s">
        <v>402</v>
      </c>
      <c r="Z6" s="406">
        <v>17254741</v>
      </c>
      <c r="AA6" s="359">
        <v>18375886</v>
      </c>
      <c r="AB6" s="396">
        <v>19074021</v>
      </c>
    </row>
    <row r="7" spans="1:28" s="7" customFormat="1" ht="29.25" customHeight="1" thickBot="1">
      <c r="A7" s="298" t="s">
        <v>16</v>
      </c>
      <c r="B7" s="280"/>
      <c r="C7" s="280"/>
      <c r="D7" s="280"/>
      <c r="E7" s="280"/>
      <c r="F7" s="322"/>
      <c r="G7" s="796" t="s">
        <v>403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40"/>
      <c r="T7" s="730"/>
      <c r="U7" s="783" t="s">
        <v>404</v>
      </c>
      <c r="V7" s="249" t="s">
        <v>19</v>
      </c>
      <c r="W7" s="249"/>
      <c r="X7" s="262"/>
      <c r="Y7" s="381" t="s">
        <v>405</v>
      </c>
      <c r="Z7" s="407">
        <v>17254327</v>
      </c>
      <c r="AA7" s="360">
        <v>18373285</v>
      </c>
      <c r="AB7" s="397">
        <v>19074011</v>
      </c>
    </row>
    <row r="8" spans="1:28" s="44" customFormat="1" ht="39" customHeight="1" thickBot="1">
      <c r="A8" s="292" t="s">
        <v>21</v>
      </c>
      <c r="B8" s="293"/>
      <c r="C8" s="293"/>
      <c r="D8" s="293"/>
      <c r="E8" s="293"/>
      <c r="F8" s="389"/>
      <c r="G8" s="822" t="s">
        <v>406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341"/>
      <c r="T8" s="730"/>
      <c r="U8" s="773"/>
      <c r="V8" s="746" t="s">
        <v>404</v>
      </c>
      <c r="W8" s="250" t="s">
        <v>23</v>
      </c>
      <c r="X8" s="252"/>
      <c r="Y8" s="275" t="s">
        <v>407</v>
      </c>
      <c r="Z8" s="407">
        <v>15426791</v>
      </c>
      <c r="AA8" s="360">
        <v>16488477</v>
      </c>
      <c r="AB8" s="397">
        <v>17352438</v>
      </c>
    </row>
    <row r="9" spans="1:28" s="44" customFormat="1" ht="29.25" customHeight="1" thickBot="1">
      <c r="A9" s="279" t="s">
        <v>4</v>
      </c>
      <c r="B9" s="280"/>
      <c r="C9" s="280"/>
      <c r="D9" s="280"/>
      <c r="E9" s="280"/>
      <c r="F9" s="348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40"/>
      <c r="T9" s="730"/>
      <c r="U9" s="773"/>
      <c r="V9" s="764"/>
      <c r="W9" s="772" t="s">
        <v>408</v>
      </c>
      <c r="X9" s="252" t="s">
        <v>26</v>
      </c>
      <c r="Y9" s="275"/>
      <c r="Z9" s="407">
        <v>11352723</v>
      </c>
      <c r="AA9" s="360">
        <v>12160126</v>
      </c>
      <c r="AB9" s="397">
        <v>12703094</v>
      </c>
    </row>
    <row r="10" spans="1:28" s="44" customFormat="1" ht="29.25" customHeight="1">
      <c r="A10" s="729" t="s">
        <v>27</v>
      </c>
      <c r="B10" s="304" t="s">
        <v>28</v>
      </c>
      <c r="C10" s="258"/>
      <c r="D10" s="258"/>
      <c r="E10" s="258"/>
      <c r="F10" s="305" t="s">
        <v>29</v>
      </c>
      <c r="G10" s="374">
        <v>661</v>
      </c>
      <c r="H10" s="284" t="s">
        <v>289</v>
      </c>
      <c r="I10" s="375">
        <v>661</v>
      </c>
      <c r="J10" s="373" t="s">
        <v>290</v>
      </c>
      <c r="K10" s="374">
        <v>661</v>
      </c>
      <c r="L10" s="284" t="s">
        <v>289</v>
      </c>
      <c r="M10" s="375">
        <v>661</v>
      </c>
      <c r="N10" s="373" t="s">
        <v>290</v>
      </c>
      <c r="O10" s="372">
        <v>661</v>
      </c>
      <c r="P10" s="284" t="s">
        <v>289</v>
      </c>
      <c r="Q10" s="375">
        <v>661</v>
      </c>
      <c r="R10" s="376" t="s">
        <v>290</v>
      </c>
      <c r="S10" s="342"/>
      <c r="T10" s="730"/>
      <c r="U10" s="773"/>
      <c r="V10" s="764"/>
      <c r="W10" s="772"/>
      <c r="X10" s="252" t="s">
        <v>31</v>
      </c>
      <c r="Y10" s="275"/>
      <c r="Z10" s="407">
        <v>3346591</v>
      </c>
      <c r="AA10" s="360">
        <v>3587284</v>
      </c>
      <c r="AB10" s="397">
        <v>3968032</v>
      </c>
    </row>
    <row r="11" spans="1:28" s="44" customFormat="1" ht="29.25" customHeight="1">
      <c r="A11" s="730"/>
      <c r="B11" s="773" t="s">
        <v>32</v>
      </c>
      <c r="C11" s="307" t="s">
        <v>33</v>
      </c>
      <c r="D11" s="306"/>
      <c r="E11" s="306"/>
      <c r="F11" s="308"/>
      <c r="G11" s="379">
        <v>629</v>
      </c>
      <c r="H11" s="272" t="s">
        <v>289</v>
      </c>
      <c r="I11" s="380">
        <v>629</v>
      </c>
      <c r="J11" s="378" t="s">
        <v>290</v>
      </c>
      <c r="K11" s="379">
        <v>629</v>
      </c>
      <c r="L11" s="272" t="s">
        <v>289</v>
      </c>
      <c r="M11" s="380">
        <v>629</v>
      </c>
      <c r="N11" s="378" t="s">
        <v>290</v>
      </c>
      <c r="O11" s="377">
        <v>637</v>
      </c>
      <c r="P11" s="272" t="s">
        <v>289</v>
      </c>
      <c r="Q11" s="380">
        <v>637</v>
      </c>
      <c r="R11" s="381" t="s">
        <v>290</v>
      </c>
      <c r="S11" s="342"/>
      <c r="T11" s="730"/>
      <c r="U11" s="773"/>
      <c r="V11" s="764"/>
      <c r="W11" s="772"/>
      <c r="X11" s="252" t="s">
        <v>34</v>
      </c>
      <c r="Y11" s="275"/>
      <c r="Z11" s="407">
        <v>213129</v>
      </c>
      <c r="AA11" s="360">
        <v>230832</v>
      </c>
      <c r="AB11" s="397">
        <v>173988</v>
      </c>
    </row>
    <row r="12" spans="1:28" s="44" customFormat="1" ht="29.25" customHeight="1">
      <c r="A12" s="730"/>
      <c r="B12" s="773"/>
      <c r="C12" s="307" t="s">
        <v>35</v>
      </c>
      <c r="D12" s="306"/>
      <c r="E12" s="306"/>
      <c r="F12" s="308"/>
      <c r="G12" s="379"/>
      <c r="H12" s="272" t="s">
        <v>289</v>
      </c>
      <c r="I12" s="380"/>
      <c r="J12" s="378" t="s">
        <v>290</v>
      </c>
      <c r="K12" s="379"/>
      <c r="L12" s="272" t="s">
        <v>289</v>
      </c>
      <c r="M12" s="380"/>
      <c r="N12" s="378" t="s">
        <v>290</v>
      </c>
      <c r="O12" s="377"/>
      <c r="P12" s="272" t="s">
        <v>289</v>
      </c>
      <c r="Q12" s="380"/>
      <c r="R12" s="381" t="s">
        <v>290</v>
      </c>
      <c r="S12" s="342"/>
      <c r="T12" s="730"/>
      <c r="U12" s="773"/>
      <c r="V12" s="764"/>
      <c r="W12" s="250" t="s">
        <v>36</v>
      </c>
      <c r="X12" s="252"/>
      <c r="Y12" s="275" t="s">
        <v>409</v>
      </c>
      <c r="Z12" s="407">
        <v>1827536</v>
      </c>
      <c r="AA12" s="360">
        <v>1884808</v>
      </c>
      <c r="AB12" s="397">
        <v>1721573</v>
      </c>
    </row>
    <row r="13" spans="1:28" s="44" customFormat="1" ht="29.25" customHeight="1">
      <c r="A13" s="730"/>
      <c r="B13" s="773"/>
      <c r="C13" s="252" t="s">
        <v>38</v>
      </c>
      <c r="D13" s="257"/>
      <c r="E13" s="257"/>
      <c r="F13" s="305"/>
      <c r="G13" s="379">
        <v>26</v>
      </c>
      <c r="H13" s="272" t="s">
        <v>289</v>
      </c>
      <c r="I13" s="380">
        <v>26</v>
      </c>
      <c r="J13" s="378" t="s">
        <v>290</v>
      </c>
      <c r="K13" s="379">
        <v>26</v>
      </c>
      <c r="L13" s="272" t="s">
        <v>289</v>
      </c>
      <c r="M13" s="380">
        <v>26</v>
      </c>
      <c r="N13" s="378" t="s">
        <v>290</v>
      </c>
      <c r="O13" s="377">
        <v>18</v>
      </c>
      <c r="P13" s="272" t="s">
        <v>289</v>
      </c>
      <c r="Q13" s="380">
        <v>18</v>
      </c>
      <c r="R13" s="381" t="s">
        <v>290</v>
      </c>
      <c r="S13" s="342"/>
      <c r="T13" s="730"/>
      <c r="U13" s="773"/>
      <c r="V13" s="747"/>
      <c r="W13" s="261" t="s">
        <v>408</v>
      </c>
      <c r="X13" s="252" t="s">
        <v>39</v>
      </c>
      <c r="Y13" s="275"/>
      <c r="Z13" s="407">
        <v>1286871</v>
      </c>
      <c r="AA13" s="360">
        <v>1269168</v>
      </c>
      <c r="AB13" s="397">
        <v>1126012</v>
      </c>
    </row>
    <row r="14" spans="1:28" s="44" customFormat="1" ht="29.25" customHeight="1">
      <c r="A14" s="730"/>
      <c r="B14" s="773"/>
      <c r="C14" s="252" t="s">
        <v>40</v>
      </c>
      <c r="D14" s="257"/>
      <c r="E14" s="257"/>
      <c r="F14" s="305"/>
      <c r="G14" s="379"/>
      <c r="H14" s="272" t="s">
        <v>289</v>
      </c>
      <c r="I14" s="380"/>
      <c r="J14" s="378" t="s">
        <v>290</v>
      </c>
      <c r="K14" s="379"/>
      <c r="L14" s="272" t="s">
        <v>289</v>
      </c>
      <c r="M14" s="380"/>
      <c r="N14" s="378" t="s">
        <v>290</v>
      </c>
      <c r="O14" s="377"/>
      <c r="P14" s="272" t="s">
        <v>289</v>
      </c>
      <c r="Q14" s="380"/>
      <c r="R14" s="381" t="s">
        <v>290</v>
      </c>
      <c r="S14" s="342"/>
      <c r="T14" s="730"/>
      <c r="U14" s="774"/>
      <c r="V14" s="250" t="s">
        <v>41</v>
      </c>
      <c r="W14" s="261"/>
      <c r="X14" s="260"/>
      <c r="Y14" s="275" t="s">
        <v>410</v>
      </c>
      <c r="Z14" s="407">
        <v>414</v>
      </c>
      <c r="AA14" s="360">
        <v>2601</v>
      </c>
      <c r="AB14" s="397">
        <v>10</v>
      </c>
    </row>
    <row r="15" spans="1:28" s="44" customFormat="1" ht="29.25" customHeight="1">
      <c r="A15" s="730"/>
      <c r="B15" s="774"/>
      <c r="C15" s="252" t="s">
        <v>43</v>
      </c>
      <c r="D15" s="257"/>
      <c r="E15" s="257"/>
      <c r="F15" s="305"/>
      <c r="G15" s="379">
        <v>6</v>
      </c>
      <c r="H15" s="272" t="s">
        <v>289</v>
      </c>
      <c r="I15" s="380">
        <v>6</v>
      </c>
      <c r="J15" s="378" t="s">
        <v>290</v>
      </c>
      <c r="K15" s="379">
        <v>6</v>
      </c>
      <c r="L15" s="272" t="s">
        <v>289</v>
      </c>
      <c r="M15" s="380">
        <v>6</v>
      </c>
      <c r="N15" s="378" t="s">
        <v>290</v>
      </c>
      <c r="O15" s="377">
        <v>6</v>
      </c>
      <c r="P15" s="272" t="s">
        <v>289</v>
      </c>
      <c r="Q15" s="380">
        <v>6</v>
      </c>
      <c r="R15" s="381" t="s">
        <v>290</v>
      </c>
      <c r="S15" s="342"/>
      <c r="T15" s="730"/>
      <c r="U15" s="264" t="s">
        <v>45</v>
      </c>
      <c r="V15" s="250"/>
      <c r="W15" s="250"/>
      <c r="X15" s="252"/>
      <c r="Y15" s="275" t="s">
        <v>411</v>
      </c>
      <c r="Z15" s="407">
        <v>16690840</v>
      </c>
      <c r="AA15" s="360">
        <v>17768313</v>
      </c>
      <c r="AB15" s="397">
        <v>18536245</v>
      </c>
    </row>
    <row r="16" spans="1:28" s="44" customFormat="1" ht="29.25" customHeight="1">
      <c r="A16" s="730"/>
      <c r="B16" s="312" t="s">
        <v>47</v>
      </c>
      <c r="C16" s="257"/>
      <c r="D16" s="257"/>
      <c r="E16" s="257"/>
      <c r="F16" s="305" t="s">
        <v>29</v>
      </c>
      <c r="G16" s="777">
        <v>142</v>
      </c>
      <c r="H16" s="775"/>
      <c r="I16" s="775"/>
      <c r="J16" s="776"/>
      <c r="K16" s="777">
        <v>137</v>
      </c>
      <c r="L16" s="775"/>
      <c r="M16" s="775"/>
      <c r="N16" s="776"/>
      <c r="O16" s="775">
        <v>137</v>
      </c>
      <c r="P16" s="775"/>
      <c r="Q16" s="775"/>
      <c r="R16" s="778"/>
      <c r="S16" s="343"/>
      <c r="T16" s="730"/>
      <c r="U16" s="721" t="s">
        <v>404</v>
      </c>
      <c r="V16" s="250" t="s">
        <v>48</v>
      </c>
      <c r="W16" s="250"/>
      <c r="X16" s="252"/>
      <c r="Y16" s="275" t="s">
        <v>412</v>
      </c>
      <c r="Z16" s="407">
        <v>16670861</v>
      </c>
      <c r="AA16" s="360">
        <v>17748786</v>
      </c>
      <c r="AB16" s="397">
        <v>18505677</v>
      </c>
    </row>
    <row r="17" spans="1:28" s="44" customFormat="1" ht="29.25" customHeight="1">
      <c r="A17" s="730"/>
      <c r="B17" s="312" t="s">
        <v>50</v>
      </c>
      <c r="C17" s="257"/>
      <c r="D17" s="257"/>
      <c r="E17" s="257"/>
      <c r="F17" s="305" t="s">
        <v>29</v>
      </c>
      <c r="G17" s="781">
        <v>34</v>
      </c>
      <c r="H17" s="779"/>
      <c r="I17" s="779"/>
      <c r="J17" s="780"/>
      <c r="K17" s="781">
        <v>34</v>
      </c>
      <c r="L17" s="779"/>
      <c r="M17" s="779"/>
      <c r="N17" s="780"/>
      <c r="O17" s="779">
        <v>34</v>
      </c>
      <c r="P17" s="779"/>
      <c r="Q17" s="779"/>
      <c r="R17" s="782"/>
      <c r="S17" s="343"/>
      <c r="T17" s="730"/>
      <c r="U17" s="722"/>
      <c r="V17" s="746" t="s">
        <v>404</v>
      </c>
      <c r="W17" s="250" t="s">
        <v>51</v>
      </c>
      <c r="X17" s="252"/>
      <c r="Y17" s="275" t="s">
        <v>413</v>
      </c>
      <c r="Z17" s="407">
        <v>15703150</v>
      </c>
      <c r="AA17" s="360">
        <v>16746119</v>
      </c>
      <c r="AB17" s="397">
        <v>17514161</v>
      </c>
    </row>
    <row r="18" spans="1:28" s="44" customFormat="1" ht="29.25" customHeight="1">
      <c r="A18" s="730"/>
      <c r="B18" s="312" t="s">
        <v>53</v>
      </c>
      <c r="C18" s="257"/>
      <c r="D18" s="257"/>
      <c r="E18" s="257"/>
      <c r="F18" s="305" t="s">
        <v>414</v>
      </c>
      <c r="G18" s="767">
        <v>80009</v>
      </c>
      <c r="H18" s="765"/>
      <c r="I18" s="765"/>
      <c r="J18" s="766"/>
      <c r="K18" s="767">
        <v>81066</v>
      </c>
      <c r="L18" s="765"/>
      <c r="M18" s="765"/>
      <c r="N18" s="766"/>
      <c r="O18" s="765">
        <v>81066</v>
      </c>
      <c r="P18" s="765"/>
      <c r="Q18" s="765"/>
      <c r="R18" s="768"/>
      <c r="S18" s="344"/>
      <c r="T18" s="730"/>
      <c r="U18" s="722"/>
      <c r="V18" s="764"/>
      <c r="W18" s="746" t="s">
        <v>408</v>
      </c>
      <c r="X18" s="252" t="s">
        <v>55</v>
      </c>
      <c r="Y18" s="275"/>
      <c r="Z18" s="407">
        <v>6725134</v>
      </c>
      <c r="AA18" s="360">
        <v>6971435</v>
      </c>
      <c r="AB18" s="397">
        <v>7071150</v>
      </c>
    </row>
    <row r="19" spans="1:28" s="44" customFormat="1" ht="29.25" customHeight="1" thickBot="1">
      <c r="A19" s="731"/>
      <c r="B19" s="314" t="s">
        <v>56</v>
      </c>
      <c r="C19" s="315"/>
      <c r="D19" s="315"/>
      <c r="E19" s="315"/>
      <c r="F19" s="390" t="s">
        <v>57</v>
      </c>
      <c r="G19" s="356">
        <v>110</v>
      </c>
      <c r="H19" s="350" t="s">
        <v>289</v>
      </c>
      <c r="I19" s="357">
        <v>105</v>
      </c>
      <c r="J19" s="351" t="s">
        <v>390</v>
      </c>
      <c r="K19" s="356">
        <v>108</v>
      </c>
      <c r="L19" s="350" t="s">
        <v>289</v>
      </c>
      <c r="M19" s="357">
        <v>105</v>
      </c>
      <c r="N19" s="351" t="s">
        <v>390</v>
      </c>
      <c r="O19" s="388">
        <v>107</v>
      </c>
      <c r="P19" s="350" t="s">
        <v>289</v>
      </c>
      <c r="Q19" s="357">
        <v>105</v>
      </c>
      <c r="R19" s="352" t="s">
        <v>390</v>
      </c>
      <c r="S19" s="345"/>
      <c r="T19" s="730"/>
      <c r="U19" s="722"/>
      <c r="V19" s="764"/>
      <c r="W19" s="764"/>
      <c r="X19" s="252" t="s">
        <v>59</v>
      </c>
      <c r="Y19" s="275"/>
      <c r="Z19" s="407">
        <v>3935087</v>
      </c>
      <c r="AA19" s="360">
        <v>4287815</v>
      </c>
      <c r="AB19" s="397">
        <v>4510953</v>
      </c>
    </row>
    <row r="20" spans="1:28" s="44" customFormat="1" ht="29.25" customHeight="1">
      <c r="A20" s="729" t="s">
        <v>60</v>
      </c>
      <c r="B20" s="316" t="s">
        <v>61</v>
      </c>
      <c r="C20" s="258"/>
      <c r="D20" s="258"/>
      <c r="E20" s="258"/>
      <c r="F20" s="354" t="s">
        <v>62</v>
      </c>
      <c r="G20" s="379">
        <v>873</v>
      </c>
      <c r="H20" s="309" t="s">
        <v>289</v>
      </c>
      <c r="I20" s="358">
        <v>132.07261724659608</v>
      </c>
      <c r="J20" s="310" t="s">
        <v>290</v>
      </c>
      <c r="K20" s="379">
        <v>885</v>
      </c>
      <c r="L20" s="309" t="s">
        <v>289</v>
      </c>
      <c r="M20" s="358">
        <v>133.88804841149772</v>
      </c>
      <c r="N20" s="310" t="s">
        <v>290</v>
      </c>
      <c r="O20" s="377">
        <v>908</v>
      </c>
      <c r="P20" s="309" t="s">
        <v>289</v>
      </c>
      <c r="Q20" s="358">
        <v>137.3676248108926</v>
      </c>
      <c r="R20" s="349" t="s">
        <v>290</v>
      </c>
      <c r="S20" s="343"/>
      <c r="T20" s="730"/>
      <c r="U20" s="722"/>
      <c r="V20" s="764"/>
      <c r="W20" s="747"/>
      <c r="X20" s="252" t="s">
        <v>63</v>
      </c>
      <c r="Y20" s="275"/>
      <c r="Z20" s="407">
        <v>1210763</v>
      </c>
      <c r="AA20" s="360">
        <v>1314729</v>
      </c>
      <c r="AB20" s="397">
        <v>1339564</v>
      </c>
    </row>
    <row r="21" spans="1:28" s="44" customFormat="1" ht="29.25" customHeight="1">
      <c r="A21" s="730"/>
      <c r="B21" s="769" t="s">
        <v>415</v>
      </c>
      <c r="C21" s="252" t="s">
        <v>65</v>
      </c>
      <c r="D21" s="257"/>
      <c r="E21" s="257"/>
      <c r="F21" s="305"/>
      <c r="G21" s="379">
        <v>94</v>
      </c>
      <c r="H21" s="309" t="s">
        <v>289</v>
      </c>
      <c r="I21" s="384">
        <v>14.22087745839637</v>
      </c>
      <c r="J21" s="310" t="s">
        <v>290</v>
      </c>
      <c r="K21" s="379">
        <v>97</v>
      </c>
      <c r="L21" s="309" t="s">
        <v>289</v>
      </c>
      <c r="M21" s="384">
        <v>14.674735249621785</v>
      </c>
      <c r="N21" s="310" t="s">
        <v>290</v>
      </c>
      <c r="O21" s="377">
        <v>96</v>
      </c>
      <c r="P21" s="309" t="s">
        <v>289</v>
      </c>
      <c r="Q21" s="384">
        <v>14.523449319213313</v>
      </c>
      <c r="R21" s="349" t="s">
        <v>290</v>
      </c>
      <c r="S21" s="343"/>
      <c r="T21" s="730"/>
      <c r="U21" s="722"/>
      <c r="V21" s="764"/>
      <c r="W21" s="250" t="s">
        <v>66</v>
      </c>
      <c r="X21" s="252"/>
      <c r="Y21" s="275" t="s">
        <v>416</v>
      </c>
      <c r="Z21" s="407">
        <v>967711</v>
      </c>
      <c r="AA21" s="360">
        <v>1002667</v>
      </c>
      <c r="AB21" s="397">
        <v>991516</v>
      </c>
    </row>
    <row r="22" spans="1:28" s="44" customFormat="1" ht="29.25" customHeight="1">
      <c r="A22" s="730"/>
      <c r="B22" s="770"/>
      <c r="C22" s="252" t="s">
        <v>68</v>
      </c>
      <c r="D22" s="257"/>
      <c r="E22" s="257"/>
      <c r="F22" s="305"/>
      <c r="G22" s="379">
        <v>554</v>
      </c>
      <c r="H22" s="309" t="s">
        <v>289</v>
      </c>
      <c r="I22" s="384">
        <v>83.8124054462935</v>
      </c>
      <c r="J22" s="310" t="s">
        <v>290</v>
      </c>
      <c r="K22" s="379">
        <v>566</v>
      </c>
      <c r="L22" s="309" t="s">
        <v>289</v>
      </c>
      <c r="M22" s="384">
        <v>85.62783661119516</v>
      </c>
      <c r="N22" s="310" t="s">
        <v>290</v>
      </c>
      <c r="O22" s="377">
        <v>576</v>
      </c>
      <c r="P22" s="309" t="s">
        <v>289</v>
      </c>
      <c r="Q22" s="384">
        <v>87.14069591527988</v>
      </c>
      <c r="R22" s="349" t="s">
        <v>290</v>
      </c>
      <c r="S22" s="343"/>
      <c r="T22" s="730"/>
      <c r="U22" s="722"/>
      <c r="V22" s="747"/>
      <c r="W22" s="261" t="s">
        <v>408</v>
      </c>
      <c r="X22" s="252" t="s">
        <v>69</v>
      </c>
      <c r="Y22" s="275"/>
      <c r="Z22" s="407">
        <v>340079</v>
      </c>
      <c r="AA22" s="360">
        <v>325354</v>
      </c>
      <c r="AB22" s="397">
        <v>310337</v>
      </c>
    </row>
    <row r="23" spans="1:28" s="44" customFormat="1" ht="29.25" customHeight="1" thickBot="1">
      <c r="A23" s="730"/>
      <c r="B23" s="771"/>
      <c r="C23" s="255" t="s">
        <v>70</v>
      </c>
      <c r="D23" s="256"/>
      <c r="E23" s="256"/>
      <c r="F23" s="368"/>
      <c r="G23" s="383">
        <v>60</v>
      </c>
      <c r="H23" s="350" t="s">
        <v>289</v>
      </c>
      <c r="I23" s="385">
        <v>9.07715582450832</v>
      </c>
      <c r="J23" s="351" t="s">
        <v>290</v>
      </c>
      <c r="K23" s="383">
        <v>56</v>
      </c>
      <c r="L23" s="350" t="s">
        <v>289</v>
      </c>
      <c r="M23" s="385">
        <v>8.472012102874432</v>
      </c>
      <c r="N23" s="351" t="s">
        <v>290</v>
      </c>
      <c r="O23" s="382">
        <v>58</v>
      </c>
      <c r="P23" s="350" t="s">
        <v>289</v>
      </c>
      <c r="Q23" s="385">
        <v>8.774583963691377</v>
      </c>
      <c r="R23" s="352" t="s">
        <v>290</v>
      </c>
      <c r="S23" s="343"/>
      <c r="T23" s="730"/>
      <c r="U23" s="728"/>
      <c r="V23" s="250" t="s">
        <v>71</v>
      </c>
      <c r="W23" s="250"/>
      <c r="X23" s="252"/>
      <c r="Y23" s="275" t="s">
        <v>417</v>
      </c>
      <c r="Z23" s="407">
        <v>19979</v>
      </c>
      <c r="AA23" s="360">
        <v>19527</v>
      </c>
      <c r="AB23" s="397">
        <v>30568</v>
      </c>
    </row>
    <row r="24" spans="1:28" s="44" customFormat="1" ht="29.25" customHeight="1">
      <c r="A24" s="732" t="s">
        <v>73</v>
      </c>
      <c r="B24" s="306" t="s">
        <v>74</v>
      </c>
      <c r="C24" s="306"/>
      <c r="D24" s="306"/>
      <c r="E24" s="306"/>
      <c r="F24" s="308" t="s">
        <v>418</v>
      </c>
      <c r="G24" s="798">
        <v>84.593704018403</v>
      </c>
      <c r="H24" s="798"/>
      <c r="I24" s="798"/>
      <c r="J24" s="799"/>
      <c r="K24" s="800">
        <v>86.79513570265289</v>
      </c>
      <c r="L24" s="798"/>
      <c r="M24" s="798"/>
      <c r="N24" s="799"/>
      <c r="O24" s="800">
        <v>86.07589165440491</v>
      </c>
      <c r="P24" s="798"/>
      <c r="Q24" s="798"/>
      <c r="R24" s="801"/>
      <c r="S24" s="343"/>
      <c r="T24" s="730"/>
      <c r="U24" s="264" t="s">
        <v>76</v>
      </c>
      <c r="V24" s="250"/>
      <c r="W24" s="250"/>
      <c r="X24" s="252"/>
      <c r="Y24" s="275"/>
      <c r="Z24" s="408">
        <v>583466</v>
      </c>
      <c r="AA24" s="386">
        <v>624499</v>
      </c>
      <c r="AB24" s="398">
        <v>568334</v>
      </c>
    </row>
    <row r="25" spans="1:28" s="44" customFormat="1" ht="29.25" customHeight="1" thickBot="1">
      <c r="A25" s="733"/>
      <c r="B25" s="257" t="s">
        <v>77</v>
      </c>
      <c r="C25" s="257"/>
      <c r="D25" s="257"/>
      <c r="E25" s="257"/>
      <c r="F25" s="305" t="s">
        <v>418</v>
      </c>
      <c r="G25" s="726">
        <v>84.6</v>
      </c>
      <c r="H25" s="724"/>
      <c r="I25" s="724"/>
      <c r="J25" s="725"/>
      <c r="K25" s="726">
        <v>86.79513570265289</v>
      </c>
      <c r="L25" s="724"/>
      <c r="M25" s="724"/>
      <c r="N25" s="725"/>
      <c r="O25" s="724">
        <v>86.07589165440491</v>
      </c>
      <c r="P25" s="724"/>
      <c r="Q25" s="724"/>
      <c r="R25" s="727"/>
      <c r="S25" s="343"/>
      <c r="T25" s="731"/>
      <c r="U25" s="269" t="s">
        <v>78</v>
      </c>
      <c r="V25" s="253"/>
      <c r="W25" s="253"/>
      <c r="X25" s="255"/>
      <c r="Y25" s="277"/>
      <c r="Z25" s="409">
        <v>563901</v>
      </c>
      <c r="AA25" s="361">
        <v>607573</v>
      </c>
      <c r="AB25" s="399">
        <v>537776</v>
      </c>
    </row>
    <row r="26" spans="1:28" s="44" customFormat="1" ht="29.25" customHeight="1">
      <c r="A26" s="733"/>
      <c r="B26" s="257" t="s">
        <v>79</v>
      </c>
      <c r="C26" s="257"/>
      <c r="D26" s="257"/>
      <c r="E26" s="257"/>
      <c r="F26" s="308" t="s">
        <v>418</v>
      </c>
      <c r="G26" s="726">
        <v>85.5</v>
      </c>
      <c r="H26" s="724"/>
      <c r="I26" s="724"/>
      <c r="J26" s="725"/>
      <c r="K26" s="726">
        <v>87.59020564802069</v>
      </c>
      <c r="L26" s="724"/>
      <c r="M26" s="724"/>
      <c r="N26" s="725"/>
      <c r="O26" s="724">
        <v>86.86437310467426</v>
      </c>
      <c r="P26" s="724"/>
      <c r="Q26" s="724"/>
      <c r="R26" s="727"/>
      <c r="S26" s="343"/>
      <c r="T26" s="729" t="s">
        <v>80</v>
      </c>
      <c r="U26" s="258" t="s">
        <v>81</v>
      </c>
      <c r="V26" s="258"/>
      <c r="W26" s="258"/>
      <c r="X26" s="258"/>
      <c r="Y26" s="274" t="s">
        <v>419</v>
      </c>
      <c r="Z26" s="406">
        <v>4925</v>
      </c>
      <c r="AA26" s="359">
        <v>1648</v>
      </c>
      <c r="AB26" s="396">
        <v>10000</v>
      </c>
    </row>
    <row r="27" spans="1:28" s="44" customFormat="1" ht="29.25" customHeight="1">
      <c r="A27" s="733"/>
      <c r="B27" s="257" t="s">
        <v>83</v>
      </c>
      <c r="C27" s="257"/>
      <c r="D27" s="257"/>
      <c r="E27" s="257"/>
      <c r="F27" s="305" t="s">
        <v>84</v>
      </c>
      <c r="G27" s="726">
        <v>13.6</v>
      </c>
      <c r="H27" s="724"/>
      <c r="I27" s="724"/>
      <c r="J27" s="725"/>
      <c r="K27" s="726">
        <v>13.5</v>
      </c>
      <c r="L27" s="724"/>
      <c r="M27" s="724"/>
      <c r="N27" s="725"/>
      <c r="O27" s="724">
        <v>12.8</v>
      </c>
      <c r="P27" s="724"/>
      <c r="Q27" s="724"/>
      <c r="R27" s="727"/>
      <c r="S27" s="343"/>
      <c r="T27" s="730"/>
      <c r="U27" s="721" t="s">
        <v>408</v>
      </c>
      <c r="V27" s="250" t="s">
        <v>85</v>
      </c>
      <c r="W27" s="250"/>
      <c r="X27" s="252"/>
      <c r="Y27" s="275"/>
      <c r="Z27" s="407">
        <v>0</v>
      </c>
      <c r="AA27" s="360">
        <v>0</v>
      </c>
      <c r="AB27" s="397"/>
    </row>
    <row r="28" spans="1:28" s="44" customFormat="1" ht="29.25" customHeight="1">
      <c r="A28" s="733"/>
      <c r="B28" s="762" t="s">
        <v>86</v>
      </c>
      <c r="C28" s="762"/>
      <c r="D28" s="319"/>
      <c r="E28" s="320" t="s">
        <v>87</v>
      </c>
      <c r="F28" s="305"/>
      <c r="G28" s="948">
        <v>559</v>
      </c>
      <c r="H28" s="946"/>
      <c r="I28" s="946"/>
      <c r="J28" s="947"/>
      <c r="K28" s="948">
        <v>573.7158469945355</v>
      </c>
      <c r="L28" s="946"/>
      <c r="M28" s="946"/>
      <c r="N28" s="947"/>
      <c r="O28" s="946">
        <v>568.9616438356164</v>
      </c>
      <c r="P28" s="946"/>
      <c r="Q28" s="946"/>
      <c r="R28" s="949"/>
      <c r="S28" s="343"/>
      <c r="T28" s="730"/>
      <c r="U28" s="728"/>
      <c r="V28" s="250" t="s">
        <v>88</v>
      </c>
      <c r="W28" s="250"/>
      <c r="X28" s="252"/>
      <c r="Y28" s="275"/>
      <c r="Z28" s="407">
        <v>0</v>
      </c>
      <c r="AA28" s="360">
        <v>0</v>
      </c>
      <c r="AB28" s="397"/>
    </row>
    <row r="29" spans="1:28" s="44" customFormat="1" ht="29.25" customHeight="1">
      <c r="A29" s="733"/>
      <c r="B29" s="763"/>
      <c r="C29" s="763"/>
      <c r="D29" s="318" t="s">
        <v>62</v>
      </c>
      <c r="E29" s="320" t="s">
        <v>89</v>
      </c>
      <c r="F29" s="305"/>
      <c r="G29" s="948">
        <v>1189</v>
      </c>
      <c r="H29" s="946"/>
      <c r="I29" s="946"/>
      <c r="J29" s="947"/>
      <c r="K29" s="948">
        <v>1178.0901639344263</v>
      </c>
      <c r="L29" s="946"/>
      <c r="M29" s="946"/>
      <c r="N29" s="947"/>
      <c r="O29" s="946">
        <v>1198.9224489795918</v>
      </c>
      <c r="P29" s="946"/>
      <c r="Q29" s="946"/>
      <c r="R29" s="949"/>
      <c r="S29" s="343"/>
      <c r="T29" s="730"/>
      <c r="U29" s="257" t="s">
        <v>90</v>
      </c>
      <c r="V29" s="257"/>
      <c r="W29" s="257"/>
      <c r="X29" s="257"/>
      <c r="Y29" s="275" t="s">
        <v>420</v>
      </c>
      <c r="Z29" s="407">
        <v>2526169</v>
      </c>
      <c r="AA29" s="360">
        <v>1420665</v>
      </c>
      <c r="AB29" s="397">
        <v>1481318</v>
      </c>
    </row>
    <row r="30" spans="1:28" s="44" customFormat="1" ht="29.25" customHeight="1">
      <c r="A30" s="733"/>
      <c r="B30" s="762" t="s">
        <v>92</v>
      </c>
      <c r="C30" s="762"/>
      <c r="D30" s="321"/>
      <c r="E30" s="320" t="s">
        <v>87</v>
      </c>
      <c r="F30" s="305"/>
      <c r="G30" s="881">
        <v>204095</v>
      </c>
      <c r="H30" s="882"/>
      <c r="I30" s="882"/>
      <c r="J30" s="883"/>
      <c r="K30" s="881">
        <v>209980</v>
      </c>
      <c r="L30" s="882"/>
      <c r="M30" s="882"/>
      <c r="N30" s="883"/>
      <c r="O30" s="882">
        <v>207671</v>
      </c>
      <c r="P30" s="882"/>
      <c r="Q30" s="882"/>
      <c r="R30" s="884"/>
      <c r="S30" s="343"/>
      <c r="T30" s="730"/>
      <c r="U30" s="721" t="s">
        <v>408</v>
      </c>
      <c r="V30" s="250" t="s">
        <v>93</v>
      </c>
      <c r="W30" s="250"/>
      <c r="X30" s="252"/>
      <c r="Y30" s="275"/>
      <c r="Z30" s="407">
        <v>1626911</v>
      </c>
      <c r="AA30" s="360">
        <v>507284</v>
      </c>
      <c r="AB30" s="397">
        <v>545119</v>
      </c>
    </row>
    <row r="31" spans="1:28" s="44" customFormat="1" ht="29.25" customHeight="1">
      <c r="A31" s="733"/>
      <c r="B31" s="763"/>
      <c r="C31" s="763"/>
      <c r="D31" s="318" t="s">
        <v>62</v>
      </c>
      <c r="E31" s="320" t="s">
        <v>89</v>
      </c>
      <c r="F31" s="305"/>
      <c r="G31" s="881">
        <v>289001</v>
      </c>
      <c r="H31" s="882"/>
      <c r="I31" s="882"/>
      <c r="J31" s="883"/>
      <c r="K31" s="881">
        <v>287454</v>
      </c>
      <c r="L31" s="882"/>
      <c r="M31" s="882"/>
      <c r="N31" s="883"/>
      <c r="O31" s="882">
        <v>293736</v>
      </c>
      <c r="P31" s="882"/>
      <c r="Q31" s="882"/>
      <c r="R31" s="884"/>
      <c r="S31" s="343"/>
      <c r="T31" s="730"/>
      <c r="U31" s="728"/>
      <c r="V31" s="250" t="s">
        <v>94</v>
      </c>
      <c r="W31" s="250"/>
      <c r="X31" s="252"/>
      <c r="Y31" s="275"/>
      <c r="Z31" s="407">
        <v>898658</v>
      </c>
      <c r="AA31" s="360">
        <v>913381</v>
      </c>
      <c r="AB31" s="397">
        <v>928399</v>
      </c>
    </row>
    <row r="32" spans="1:28" s="44" customFormat="1" ht="29.25" customHeight="1">
      <c r="A32" s="733"/>
      <c r="B32" s="257" t="s">
        <v>95</v>
      </c>
      <c r="C32" s="257"/>
      <c r="D32" s="257"/>
      <c r="E32" s="257"/>
      <c r="F32" s="305" t="s">
        <v>418</v>
      </c>
      <c r="G32" s="726">
        <v>141.6</v>
      </c>
      <c r="H32" s="724"/>
      <c r="I32" s="724"/>
      <c r="J32" s="725"/>
      <c r="K32" s="726">
        <v>136.8958948471283</v>
      </c>
      <c r="L32" s="724"/>
      <c r="M32" s="724"/>
      <c r="N32" s="725"/>
      <c r="O32" s="724">
        <v>141.4429554439474</v>
      </c>
      <c r="P32" s="724"/>
      <c r="Q32" s="724"/>
      <c r="R32" s="727"/>
      <c r="S32" s="343"/>
      <c r="T32" s="730"/>
      <c r="U32" s="264" t="s">
        <v>96</v>
      </c>
      <c r="V32" s="261"/>
      <c r="W32" s="261"/>
      <c r="X32" s="260"/>
      <c r="Y32" s="275" t="s">
        <v>421</v>
      </c>
      <c r="Z32" s="717">
        <v>-2521244</v>
      </c>
      <c r="AA32" s="231">
        <v>-1419017</v>
      </c>
      <c r="AB32" s="695">
        <v>-1471318</v>
      </c>
    </row>
    <row r="33" spans="1:28" s="44" customFormat="1" ht="29.25" customHeight="1">
      <c r="A33" s="733"/>
      <c r="B33" s="257" t="s">
        <v>98</v>
      </c>
      <c r="C33" s="257"/>
      <c r="D33" s="257"/>
      <c r="E33" s="257"/>
      <c r="F33" s="305" t="s">
        <v>99</v>
      </c>
      <c r="G33" s="881">
        <v>16935</v>
      </c>
      <c r="H33" s="882"/>
      <c r="I33" s="882"/>
      <c r="J33" s="883"/>
      <c r="K33" s="881">
        <v>17793.68361581921</v>
      </c>
      <c r="L33" s="882"/>
      <c r="M33" s="882"/>
      <c r="N33" s="883"/>
      <c r="O33" s="882">
        <v>18360.270925110133</v>
      </c>
      <c r="P33" s="882"/>
      <c r="Q33" s="882"/>
      <c r="R33" s="884"/>
      <c r="S33" s="343"/>
      <c r="T33" s="730"/>
      <c r="U33" s="257" t="s">
        <v>100</v>
      </c>
      <c r="V33" s="257"/>
      <c r="W33" s="257"/>
      <c r="X33" s="257"/>
      <c r="Y33" s="275" t="s">
        <v>422</v>
      </c>
      <c r="Z33" s="407">
        <v>2521244</v>
      </c>
      <c r="AA33" s="360">
        <v>1419017</v>
      </c>
      <c r="AB33" s="397">
        <v>1471318</v>
      </c>
    </row>
    <row r="34" spans="1:28" s="44" customFormat="1" ht="29.25" customHeight="1" thickBot="1">
      <c r="A34" s="733"/>
      <c r="B34" s="311" t="s">
        <v>102</v>
      </c>
      <c r="C34" s="311"/>
      <c r="D34" s="321"/>
      <c r="E34" s="320" t="s">
        <v>87</v>
      </c>
      <c r="F34" s="305"/>
      <c r="G34" s="726">
        <v>5.9</v>
      </c>
      <c r="H34" s="724"/>
      <c r="I34" s="724"/>
      <c r="J34" s="725"/>
      <c r="K34" s="726">
        <v>5.966018865780202</v>
      </c>
      <c r="L34" s="724"/>
      <c r="M34" s="724"/>
      <c r="N34" s="725"/>
      <c r="O34" s="724">
        <v>5.865252633660011</v>
      </c>
      <c r="P34" s="724"/>
      <c r="Q34" s="724"/>
      <c r="R34" s="727"/>
      <c r="S34" s="343"/>
      <c r="T34" s="731"/>
      <c r="U34" s="269" t="s">
        <v>103</v>
      </c>
      <c r="V34" s="253"/>
      <c r="W34" s="253"/>
      <c r="X34" s="255"/>
      <c r="Y34" s="277"/>
      <c r="Z34" s="410">
        <v>0</v>
      </c>
      <c r="AA34" s="387">
        <v>0</v>
      </c>
      <c r="AB34" s="400">
        <v>0</v>
      </c>
    </row>
    <row r="35" spans="1:28" s="44" customFormat="1" ht="29.25" customHeight="1" thickBot="1">
      <c r="A35" s="733"/>
      <c r="B35" s="306" t="s">
        <v>104</v>
      </c>
      <c r="C35" s="306"/>
      <c r="D35" s="318" t="s">
        <v>62</v>
      </c>
      <c r="E35" s="320" t="s">
        <v>89</v>
      </c>
      <c r="F35" s="305"/>
      <c r="G35" s="726">
        <v>8.4</v>
      </c>
      <c r="H35" s="724"/>
      <c r="I35" s="724"/>
      <c r="J35" s="725"/>
      <c r="K35" s="726">
        <v>8.167234913058302</v>
      </c>
      <c r="L35" s="724"/>
      <c r="M35" s="724"/>
      <c r="N35" s="725"/>
      <c r="O35" s="724">
        <v>8.29598666930268</v>
      </c>
      <c r="P35" s="724"/>
      <c r="Q35" s="724"/>
      <c r="R35" s="727"/>
      <c r="S35" s="343"/>
      <c r="T35" s="285" t="s">
        <v>105</v>
      </c>
      <c r="U35" s="286"/>
      <c r="V35" s="286"/>
      <c r="W35" s="286"/>
      <c r="X35" s="287"/>
      <c r="Y35" s="288"/>
      <c r="Z35" s="411">
        <v>3327905</v>
      </c>
      <c r="AA35" s="387">
        <v>3987972</v>
      </c>
      <c r="AB35" s="400">
        <v>4573854</v>
      </c>
    </row>
    <row r="36" spans="1:28" s="44" customFormat="1" ht="29.25" customHeight="1">
      <c r="A36" s="733"/>
      <c r="B36" s="257" t="s">
        <v>106</v>
      </c>
      <c r="C36" s="257"/>
      <c r="D36" s="257"/>
      <c r="E36" s="257"/>
      <c r="F36" s="305" t="s">
        <v>99</v>
      </c>
      <c r="G36" s="948">
        <v>427</v>
      </c>
      <c r="H36" s="946"/>
      <c r="I36" s="946"/>
      <c r="J36" s="947"/>
      <c r="K36" s="948">
        <v>447.420445505171</v>
      </c>
      <c r="L36" s="946"/>
      <c r="M36" s="946"/>
      <c r="N36" s="947"/>
      <c r="O36" s="882">
        <v>470.8426582314232</v>
      </c>
      <c r="P36" s="882"/>
      <c r="Q36" s="882"/>
      <c r="R36" s="884"/>
      <c r="S36" s="333"/>
      <c r="T36" s="289" t="s">
        <v>107</v>
      </c>
      <c r="U36" s="251"/>
      <c r="V36" s="251"/>
      <c r="W36" s="251"/>
      <c r="X36" s="254"/>
      <c r="Y36" s="274"/>
      <c r="Z36" s="406">
        <v>1500000</v>
      </c>
      <c r="AA36" s="359">
        <v>1500000</v>
      </c>
      <c r="AB36" s="396">
        <v>1300000</v>
      </c>
    </row>
    <row r="37" spans="1:28" s="44" customFormat="1" ht="29.25" customHeight="1" thickBot="1">
      <c r="A37" s="733"/>
      <c r="B37" s="257" t="s">
        <v>108</v>
      </c>
      <c r="C37" s="273"/>
      <c r="D37" s="257"/>
      <c r="E37" s="257"/>
      <c r="F37" s="305" t="s">
        <v>418</v>
      </c>
      <c r="G37" s="726">
        <v>115.1</v>
      </c>
      <c r="H37" s="724"/>
      <c r="I37" s="724"/>
      <c r="J37" s="725"/>
      <c r="K37" s="726">
        <v>115.33476785272794</v>
      </c>
      <c r="L37" s="724"/>
      <c r="M37" s="724"/>
      <c r="N37" s="725"/>
      <c r="O37" s="724">
        <v>112.87655571199049</v>
      </c>
      <c r="P37" s="724"/>
      <c r="Q37" s="724"/>
      <c r="R37" s="727"/>
      <c r="S37" s="317"/>
      <c r="T37" s="290" t="s">
        <v>408</v>
      </c>
      <c r="U37" s="291"/>
      <c r="V37" s="255" t="s">
        <v>109</v>
      </c>
      <c r="W37" s="256"/>
      <c r="X37" s="256"/>
      <c r="Y37" s="277"/>
      <c r="Z37" s="412">
        <v>1366550</v>
      </c>
      <c r="AA37" s="363">
        <v>1387796</v>
      </c>
      <c r="AB37" s="401">
        <v>1192636</v>
      </c>
    </row>
    <row r="38" spans="1:28" s="44" customFormat="1" ht="29.25" customHeight="1" thickBot="1">
      <c r="A38" s="733"/>
      <c r="B38" s="311" t="s">
        <v>110</v>
      </c>
      <c r="C38" s="311"/>
      <c r="D38" s="321"/>
      <c r="E38" s="320" t="s">
        <v>87</v>
      </c>
      <c r="F38" s="305"/>
      <c r="G38" s="948">
        <v>55625</v>
      </c>
      <c r="H38" s="946"/>
      <c r="I38" s="946"/>
      <c r="J38" s="947"/>
      <c r="K38" s="948">
        <v>57910.87722640251</v>
      </c>
      <c r="L38" s="946"/>
      <c r="M38" s="946"/>
      <c r="N38" s="947"/>
      <c r="O38" s="946">
        <v>61169.320704383375</v>
      </c>
      <c r="P38" s="946"/>
      <c r="Q38" s="946"/>
      <c r="R38" s="949"/>
      <c r="S38" s="313"/>
      <c r="T38" s="292" t="s">
        <v>111</v>
      </c>
      <c r="U38" s="293"/>
      <c r="V38" s="293"/>
      <c r="W38" s="293"/>
      <c r="X38" s="293"/>
      <c r="Y38" s="288"/>
      <c r="Z38" s="413">
        <v>18028494</v>
      </c>
      <c r="AA38" s="364">
        <v>18015513</v>
      </c>
      <c r="AB38" s="402">
        <v>18827831</v>
      </c>
    </row>
    <row r="39" spans="1:28" s="44" customFormat="1" ht="29.25" customHeight="1">
      <c r="A39" s="733"/>
      <c r="B39" s="306" t="s">
        <v>112</v>
      </c>
      <c r="C39" s="306"/>
      <c r="D39" s="318" t="s">
        <v>113</v>
      </c>
      <c r="E39" s="320" t="s">
        <v>89</v>
      </c>
      <c r="F39" s="305"/>
      <c r="G39" s="948">
        <v>11580</v>
      </c>
      <c r="H39" s="946"/>
      <c r="I39" s="946"/>
      <c r="J39" s="947"/>
      <c r="K39" s="948">
        <v>12479.506286223186</v>
      </c>
      <c r="L39" s="946"/>
      <c r="M39" s="946"/>
      <c r="N39" s="947"/>
      <c r="O39" s="946">
        <v>13508.837868017541</v>
      </c>
      <c r="P39" s="946"/>
      <c r="Q39" s="946"/>
      <c r="R39" s="949"/>
      <c r="S39" s="333"/>
      <c r="T39" s="729" t="s">
        <v>114</v>
      </c>
      <c r="U39" s="729" t="s">
        <v>115</v>
      </c>
      <c r="V39" s="268" t="s">
        <v>116</v>
      </c>
      <c r="W39" s="251"/>
      <c r="X39" s="254"/>
      <c r="Y39" s="274"/>
      <c r="Z39" s="406">
        <v>25667951</v>
      </c>
      <c r="AA39" s="359">
        <v>24722652</v>
      </c>
      <c r="AB39" s="396">
        <v>23484720</v>
      </c>
    </row>
    <row r="40" spans="1:28" s="44" customFormat="1" ht="29.25" customHeight="1">
      <c r="A40" s="733"/>
      <c r="B40" s="323" t="s">
        <v>423</v>
      </c>
      <c r="C40" s="324"/>
      <c r="D40" s="325" t="s">
        <v>118</v>
      </c>
      <c r="E40" s="257"/>
      <c r="F40" s="305"/>
      <c r="G40" s="948">
        <v>31951</v>
      </c>
      <c r="H40" s="946"/>
      <c r="I40" s="946"/>
      <c r="J40" s="947"/>
      <c r="K40" s="948">
        <v>33925.87961417997</v>
      </c>
      <c r="L40" s="946"/>
      <c r="M40" s="946"/>
      <c r="N40" s="947"/>
      <c r="O40" s="948">
        <v>35448.29051050344</v>
      </c>
      <c r="P40" s="946"/>
      <c r="Q40" s="946"/>
      <c r="R40" s="949"/>
      <c r="S40" s="343"/>
      <c r="T40" s="730"/>
      <c r="U40" s="730"/>
      <c r="V40" s="721" t="s">
        <v>408</v>
      </c>
      <c r="W40" s="250" t="s">
        <v>119</v>
      </c>
      <c r="X40" s="252"/>
      <c r="Y40" s="275"/>
      <c r="Z40" s="407">
        <v>36628542</v>
      </c>
      <c r="AA40" s="360">
        <v>36827248</v>
      </c>
      <c r="AB40" s="397">
        <v>36347968</v>
      </c>
    </row>
    <row r="41" spans="1:28" s="44" customFormat="1" ht="29.25" customHeight="1">
      <c r="A41" s="733"/>
      <c r="B41" s="332"/>
      <c r="C41" s="326"/>
      <c r="D41" s="327" t="s">
        <v>408</v>
      </c>
      <c r="E41" s="252" t="s">
        <v>120</v>
      </c>
      <c r="F41" s="305"/>
      <c r="G41" s="948">
        <v>1805</v>
      </c>
      <c r="H41" s="946"/>
      <c r="I41" s="946"/>
      <c r="J41" s="947"/>
      <c r="K41" s="948">
        <v>1960.0168062496732</v>
      </c>
      <c r="L41" s="946"/>
      <c r="M41" s="946"/>
      <c r="N41" s="947"/>
      <c r="O41" s="946">
        <v>2016.2861707156062</v>
      </c>
      <c r="P41" s="946"/>
      <c r="Q41" s="946"/>
      <c r="R41" s="949"/>
      <c r="S41" s="343"/>
      <c r="T41" s="730"/>
      <c r="U41" s="730"/>
      <c r="V41" s="728"/>
      <c r="W41" s="250" t="s">
        <v>121</v>
      </c>
      <c r="X41" s="260"/>
      <c r="Y41" s="276"/>
      <c r="Z41" s="407">
        <v>15042014</v>
      </c>
      <c r="AA41" s="360">
        <v>16180807</v>
      </c>
      <c r="AB41" s="397">
        <v>17022046</v>
      </c>
    </row>
    <row r="42" spans="1:28" s="44" customFormat="1" ht="29.25" customHeight="1">
      <c r="A42" s="733"/>
      <c r="B42" s="328" t="s">
        <v>122</v>
      </c>
      <c r="C42" s="329"/>
      <c r="D42" s="252" t="s">
        <v>123</v>
      </c>
      <c r="E42" s="257"/>
      <c r="F42" s="305"/>
      <c r="G42" s="948">
        <v>33849</v>
      </c>
      <c r="H42" s="946"/>
      <c r="I42" s="946"/>
      <c r="J42" s="947"/>
      <c r="K42" s="948">
        <v>35719.94073585641</v>
      </c>
      <c r="L42" s="946"/>
      <c r="M42" s="946"/>
      <c r="N42" s="947"/>
      <c r="O42" s="946">
        <v>36968.46075144543</v>
      </c>
      <c r="P42" s="946"/>
      <c r="Q42" s="946"/>
      <c r="R42" s="949"/>
      <c r="S42" s="343"/>
      <c r="T42" s="730"/>
      <c r="U42" s="730"/>
      <c r="V42" s="264" t="s">
        <v>124</v>
      </c>
      <c r="W42" s="250"/>
      <c r="X42" s="252"/>
      <c r="Y42" s="275"/>
      <c r="Z42" s="414">
        <v>4682360</v>
      </c>
      <c r="AA42" s="365">
        <v>5107630</v>
      </c>
      <c r="AB42" s="403">
        <v>5527448</v>
      </c>
    </row>
    <row r="43" spans="1:28" s="44" customFormat="1" ht="29.25" customHeight="1">
      <c r="A43" s="733"/>
      <c r="B43" s="328" t="s">
        <v>125</v>
      </c>
      <c r="C43" s="326"/>
      <c r="D43" s="746" t="s">
        <v>408</v>
      </c>
      <c r="E43" s="252" t="s">
        <v>126</v>
      </c>
      <c r="F43" s="305"/>
      <c r="G43" s="948">
        <v>13639</v>
      </c>
      <c r="H43" s="946"/>
      <c r="I43" s="946"/>
      <c r="J43" s="947"/>
      <c r="K43" s="948">
        <v>14014.793922409806</v>
      </c>
      <c r="L43" s="946"/>
      <c r="M43" s="946"/>
      <c r="N43" s="947"/>
      <c r="O43" s="946">
        <v>14102.615240712634</v>
      </c>
      <c r="P43" s="946"/>
      <c r="Q43" s="946"/>
      <c r="R43" s="949"/>
      <c r="S43" s="343"/>
      <c r="T43" s="730"/>
      <c r="U43" s="730"/>
      <c r="V43" s="721" t="s">
        <v>408</v>
      </c>
      <c r="W43" s="250" t="s">
        <v>127</v>
      </c>
      <c r="X43" s="252"/>
      <c r="Y43" s="275"/>
      <c r="Z43" s="407">
        <v>1614927</v>
      </c>
      <c r="AA43" s="360">
        <v>1872445</v>
      </c>
      <c r="AB43" s="397">
        <v>2171687</v>
      </c>
    </row>
    <row r="44" spans="1:28" s="44" customFormat="1" ht="29.25" customHeight="1">
      <c r="A44" s="733"/>
      <c r="B44" s="330"/>
      <c r="C44" s="331" t="s">
        <v>128</v>
      </c>
      <c r="D44" s="747"/>
      <c r="E44" s="252" t="s">
        <v>129</v>
      </c>
      <c r="F44" s="305"/>
      <c r="G44" s="948">
        <v>1567</v>
      </c>
      <c r="H44" s="946"/>
      <c r="I44" s="946"/>
      <c r="J44" s="947"/>
      <c r="K44" s="948">
        <v>1699.4153998319375</v>
      </c>
      <c r="L44" s="946"/>
      <c r="M44" s="946"/>
      <c r="N44" s="947"/>
      <c r="O44" s="946">
        <v>1786.2754209654033</v>
      </c>
      <c r="P44" s="946"/>
      <c r="Q44" s="946"/>
      <c r="R44" s="949"/>
      <c r="S44" s="343"/>
      <c r="T44" s="730"/>
      <c r="U44" s="730"/>
      <c r="V44" s="722"/>
      <c r="W44" s="250" t="s">
        <v>130</v>
      </c>
      <c r="X44" s="252"/>
      <c r="Y44" s="275"/>
      <c r="Z44" s="415">
        <v>2890940</v>
      </c>
      <c r="AA44" s="366">
        <v>3108956</v>
      </c>
      <c r="AB44" s="404">
        <v>3239444</v>
      </c>
    </row>
    <row r="45" spans="1:28" s="44" customFormat="1" ht="29.25" customHeight="1">
      <c r="A45" s="733"/>
      <c r="B45" s="330"/>
      <c r="C45" s="326"/>
      <c r="D45" s="332" t="s">
        <v>131</v>
      </c>
      <c r="E45" s="332"/>
      <c r="F45" s="343"/>
      <c r="G45" s="948">
        <v>1144</v>
      </c>
      <c r="H45" s="946"/>
      <c r="I45" s="946"/>
      <c r="J45" s="947"/>
      <c r="K45" s="948">
        <v>1221.4142981782506</v>
      </c>
      <c r="L45" s="946"/>
      <c r="M45" s="946"/>
      <c r="N45" s="947"/>
      <c r="O45" s="946">
        <v>1072.5338896345684</v>
      </c>
      <c r="P45" s="946"/>
      <c r="Q45" s="946"/>
      <c r="R45" s="949"/>
      <c r="S45" s="343"/>
      <c r="T45" s="730"/>
      <c r="U45" s="730"/>
      <c r="V45" s="728"/>
      <c r="W45" s="250" t="s">
        <v>132</v>
      </c>
      <c r="X45" s="252"/>
      <c r="Y45" s="275"/>
      <c r="Z45" s="407">
        <v>176493</v>
      </c>
      <c r="AA45" s="360">
        <v>126229</v>
      </c>
      <c r="AB45" s="397">
        <v>110094</v>
      </c>
    </row>
    <row r="46" spans="1:28" s="44" customFormat="1" ht="29.25" customHeight="1" thickBot="1">
      <c r="A46" s="733"/>
      <c r="B46" s="334" t="s">
        <v>133</v>
      </c>
      <c r="C46" s="311"/>
      <c r="D46" s="311"/>
      <c r="E46" s="257"/>
      <c r="F46" s="305" t="s">
        <v>134</v>
      </c>
      <c r="G46" s="948">
        <v>491</v>
      </c>
      <c r="H46" s="946"/>
      <c r="I46" s="946"/>
      <c r="J46" s="947"/>
      <c r="K46" s="948">
        <v>441.56110105724355</v>
      </c>
      <c r="L46" s="946"/>
      <c r="M46" s="946"/>
      <c r="N46" s="947"/>
      <c r="O46" s="946">
        <v>450.07247039788894</v>
      </c>
      <c r="P46" s="946"/>
      <c r="Q46" s="946"/>
      <c r="R46" s="949"/>
      <c r="S46" s="343"/>
      <c r="T46" s="730"/>
      <c r="U46" s="730"/>
      <c r="V46" s="294" t="s">
        <v>135</v>
      </c>
      <c r="W46" s="295"/>
      <c r="X46" s="296"/>
      <c r="Y46" s="297"/>
      <c r="Z46" s="414">
        <v>302509</v>
      </c>
      <c r="AA46" s="365">
        <v>194644</v>
      </c>
      <c r="AB46" s="403">
        <v>106903</v>
      </c>
    </row>
    <row r="47" spans="1:28" s="44" customFormat="1" ht="29.25" customHeight="1" thickBot="1">
      <c r="A47" s="733"/>
      <c r="B47" s="311" t="s">
        <v>136</v>
      </c>
      <c r="C47" s="311"/>
      <c r="D47" s="321"/>
      <c r="E47" s="252" t="s">
        <v>137</v>
      </c>
      <c r="F47" s="305"/>
      <c r="G47" s="948">
        <v>64608</v>
      </c>
      <c r="H47" s="946"/>
      <c r="I47" s="946"/>
      <c r="J47" s="947"/>
      <c r="K47" s="948">
        <v>68779.36428482042</v>
      </c>
      <c r="L47" s="946"/>
      <c r="M47" s="946"/>
      <c r="N47" s="947"/>
      <c r="O47" s="946">
        <v>72581.56645404162</v>
      </c>
      <c r="P47" s="946"/>
      <c r="Q47" s="946"/>
      <c r="R47" s="949"/>
      <c r="S47" s="343"/>
      <c r="T47" s="730"/>
      <c r="U47" s="731"/>
      <c r="V47" s="285" t="s">
        <v>138</v>
      </c>
      <c r="W47" s="286"/>
      <c r="X47" s="287"/>
      <c r="Y47" s="288"/>
      <c r="Z47" s="413">
        <v>30652820</v>
      </c>
      <c r="AA47" s="364">
        <v>30024926</v>
      </c>
      <c r="AB47" s="402">
        <v>29119071</v>
      </c>
    </row>
    <row r="48" spans="1:28" s="44" customFormat="1" ht="29.25" customHeight="1" thickBot="1">
      <c r="A48" s="734"/>
      <c r="B48" s="314" t="s">
        <v>139</v>
      </c>
      <c r="C48" s="315"/>
      <c r="D48" s="270"/>
      <c r="E48" s="296" t="s">
        <v>140</v>
      </c>
      <c r="F48" s="391"/>
      <c r="G48" s="952">
        <v>65765</v>
      </c>
      <c r="H48" s="950"/>
      <c r="I48" s="950"/>
      <c r="J48" s="951"/>
      <c r="K48" s="952">
        <v>69854.08167521795</v>
      </c>
      <c r="L48" s="950"/>
      <c r="M48" s="950"/>
      <c r="N48" s="951"/>
      <c r="O48" s="950">
        <v>73258.0194499634</v>
      </c>
      <c r="P48" s="950"/>
      <c r="Q48" s="950"/>
      <c r="R48" s="953"/>
      <c r="S48" s="343"/>
      <c r="T48" s="730"/>
      <c r="U48" s="729" t="s">
        <v>141</v>
      </c>
      <c r="V48" s="268" t="s">
        <v>142</v>
      </c>
      <c r="W48" s="251"/>
      <c r="X48" s="254"/>
      <c r="Y48" s="274"/>
      <c r="Z48" s="406">
        <v>0</v>
      </c>
      <c r="AA48" s="359">
        <v>0</v>
      </c>
      <c r="AB48" s="396"/>
    </row>
    <row r="49" spans="1:28" s="44" customFormat="1" ht="29.25" customHeight="1">
      <c r="A49" s="732" t="s">
        <v>143</v>
      </c>
      <c r="B49" s="335" t="s">
        <v>55</v>
      </c>
      <c r="C49" s="306"/>
      <c r="D49" s="306"/>
      <c r="E49" s="258"/>
      <c r="F49" s="354"/>
      <c r="G49" s="737">
        <v>40.3</v>
      </c>
      <c r="H49" s="735"/>
      <c r="I49" s="735"/>
      <c r="J49" s="736"/>
      <c r="K49" s="737">
        <v>39.278376560515184</v>
      </c>
      <c r="L49" s="735"/>
      <c r="M49" s="735"/>
      <c r="N49" s="736"/>
      <c r="O49" s="735">
        <v>38.2107069090204</v>
      </c>
      <c r="P49" s="735"/>
      <c r="Q49" s="735"/>
      <c r="R49" s="738"/>
      <c r="S49" s="343"/>
      <c r="T49" s="730"/>
      <c r="U49" s="730"/>
      <c r="V49" s="264" t="s">
        <v>144</v>
      </c>
      <c r="W49" s="250"/>
      <c r="X49" s="252"/>
      <c r="Y49" s="275"/>
      <c r="Z49" s="407">
        <v>1354455</v>
      </c>
      <c r="AA49" s="360">
        <v>1119658</v>
      </c>
      <c r="AB49" s="397">
        <v>953594</v>
      </c>
    </row>
    <row r="50" spans="1:28" s="44" customFormat="1" ht="29.25" customHeight="1">
      <c r="A50" s="733"/>
      <c r="B50" s="312" t="s">
        <v>145</v>
      </c>
      <c r="C50" s="257"/>
      <c r="D50" s="257"/>
      <c r="E50" s="257"/>
      <c r="F50" s="305"/>
      <c r="G50" s="726">
        <v>2</v>
      </c>
      <c r="H50" s="724"/>
      <c r="I50" s="724"/>
      <c r="J50" s="725"/>
      <c r="K50" s="726">
        <v>1.8331056557896412</v>
      </c>
      <c r="L50" s="724"/>
      <c r="M50" s="724"/>
      <c r="N50" s="725"/>
      <c r="O50" s="724">
        <v>1.676982690230679</v>
      </c>
      <c r="P50" s="724"/>
      <c r="Q50" s="724"/>
      <c r="R50" s="727"/>
      <c r="S50" s="343"/>
      <c r="T50" s="730"/>
      <c r="U50" s="730"/>
      <c r="V50" s="721" t="s">
        <v>408</v>
      </c>
      <c r="W50" s="250" t="s">
        <v>146</v>
      </c>
      <c r="X50" s="252"/>
      <c r="Y50" s="275"/>
      <c r="Z50" s="407">
        <v>0</v>
      </c>
      <c r="AA50" s="360">
        <v>0</v>
      </c>
      <c r="AB50" s="397"/>
    </row>
    <row r="51" spans="1:28" s="44" customFormat="1" ht="29.25" customHeight="1" thickBot="1">
      <c r="A51" s="733"/>
      <c r="B51" s="336" t="s">
        <v>63</v>
      </c>
      <c r="C51" s="332"/>
      <c r="D51" s="332"/>
      <c r="E51" s="332"/>
      <c r="F51" s="343"/>
      <c r="G51" s="726">
        <v>7.3</v>
      </c>
      <c r="H51" s="724"/>
      <c r="I51" s="724"/>
      <c r="J51" s="725"/>
      <c r="K51" s="726">
        <v>7.407430570180969</v>
      </c>
      <c r="L51" s="724"/>
      <c r="M51" s="724"/>
      <c r="N51" s="725"/>
      <c r="O51" s="724">
        <v>7.238665194469783</v>
      </c>
      <c r="P51" s="724"/>
      <c r="Q51" s="724"/>
      <c r="R51" s="727"/>
      <c r="S51" s="343"/>
      <c r="T51" s="730"/>
      <c r="U51" s="730"/>
      <c r="V51" s="723"/>
      <c r="W51" s="253" t="s">
        <v>147</v>
      </c>
      <c r="X51" s="255"/>
      <c r="Y51" s="277"/>
      <c r="Z51" s="412">
        <v>1272471</v>
      </c>
      <c r="AA51" s="363">
        <v>1033839</v>
      </c>
      <c r="AB51" s="401">
        <v>863795</v>
      </c>
    </row>
    <row r="52" spans="1:28" s="44" customFormat="1" ht="29.25" customHeight="1" thickBot="1">
      <c r="A52" s="733"/>
      <c r="B52" s="312" t="s">
        <v>148</v>
      </c>
      <c r="C52" s="257"/>
      <c r="D52" s="257"/>
      <c r="E52" s="257"/>
      <c r="F52" s="305"/>
      <c r="G52" s="726">
        <v>23.6</v>
      </c>
      <c r="H52" s="724"/>
      <c r="I52" s="724"/>
      <c r="J52" s="725"/>
      <c r="K52" s="726">
        <v>24.15835652083472</v>
      </c>
      <c r="L52" s="724"/>
      <c r="M52" s="724"/>
      <c r="N52" s="725"/>
      <c r="O52" s="724">
        <v>24.376049576570477</v>
      </c>
      <c r="P52" s="724"/>
      <c r="Q52" s="724"/>
      <c r="R52" s="727"/>
      <c r="S52" s="343"/>
      <c r="T52" s="730"/>
      <c r="U52" s="731"/>
      <c r="V52" s="270" t="s">
        <v>149</v>
      </c>
      <c r="W52" s="265"/>
      <c r="X52" s="266"/>
      <c r="Y52" s="394"/>
      <c r="Z52" s="416">
        <v>1354455</v>
      </c>
      <c r="AA52" s="362">
        <v>1119658</v>
      </c>
      <c r="AB52" s="405">
        <v>953594</v>
      </c>
    </row>
    <row r="53" spans="1:28" s="44" customFormat="1" ht="29.25" customHeight="1" thickBot="1">
      <c r="A53" s="734"/>
      <c r="B53" s="314" t="s">
        <v>150</v>
      </c>
      <c r="C53" s="315"/>
      <c r="D53" s="315"/>
      <c r="E53" s="315"/>
      <c r="F53" s="390"/>
      <c r="G53" s="741">
        <v>26.8</v>
      </c>
      <c r="H53" s="739"/>
      <c r="I53" s="739"/>
      <c r="J53" s="740"/>
      <c r="K53" s="741">
        <v>27.322730692679485</v>
      </c>
      <c r="L53" s="739"/>
      <c r="M53" s="739"/>
      <c r="N53" s="740"/>
      <c r="O53" s="739">
        <v>28.497595629708655</v>
      </c>
      <c r="P53" s="739"/>
      <c r="Q53" s="739"/>
      <c r="R53" s="742"/>
      <c r="S53" s="343"/>
      <c r="T53" s="730"/>
      <c r="U53" s="729" t="s">
        <v>151</v>
      </c>
      <c r="V53" s="268" t="s">
        <v>152</v>
      </c>
      <c r="W53" s="251"/>
      <c r="X53" s="254"/>
      <c r="Y53" s="274"/>
      <c r="Z53" s="406">
        <v>24055595</v>
      </c>
      <c r="AA53" s="359">
        <v>23142214</v>
      </c>
      <c r="AB53" s="396">
        <v>22213815</v>
      </c>
    </row>
    <row r="54" spans="1:28" s="44" customFormat="1" ht="29.25" customHeight="1">
      <c r="A54" s="732" t="s">
        <v>153</v>
      </c>
      <c r="B54" s="304" t="s">
        <v>154</v>
      </c>
      <c r="C54" s="258"/>
      <c r="D54" s="258"/>
      <c r="E54" s="258"/>
      <c r="F54" s="354"/>
      <c r="G54" s="737">
        <v>28.6</v>
      </c>
      <c r="H54" s="735"/>
      <c r="I54" s="735"/>
      <c r="J54" s="736"/>
      <c r="K54" s="737">
        <v>29.40797256253021</v>
      </c>
      <c r="L54" s="735"/>
      <c r="M54" s="735"/>
      <c r="N54" s="736"/>
      <c r="O54" s="735">
        <v>30.970527871579417</v>
      </c>
      <c r="P54" s="735"/>
      <c r="Q54" s="735"/>
      <c r="R54" s="738"/>
      <c r="S54" s="343"/>
      <c r="T54" s="730"/>
      <c r="U54" s="730"/>
      <c r="V54" s="721" t="s">
        <v>32</v>
      </c>
      <c r="W54" s="250" t="s">
        <v>155</v>
      </c>
      <c r="X54" s="252"/>
      <c r="Y54" s="275"/>
      <c r="Z54" s="407">
        <v>3066668</v>
      </c>
      <c r="AA54" s="360">
        <v>3066668</v>
      </c>
      <c r="AB54" s="397">
        <v>3066668</v>
      </c>
    </row>
    <row r="55" spans="1:28" s="44" customFormat="1" ht="29.25" customHeight="1">
      <c r="A55" s="733"/>
      <c r="B55" s="312" t="s">
        <v>156</v>
      </c>
      <c r="C55" s="257"/>
      <c r="D55" s="257"/>
      <c r="E55" s="257"/>
      <c r="F55" s="392"/>
      <c r="G55" s="726">
        <v>345.7</v>
      </c>
      <c r="H55" s="724"/>
      <c r="I55" s="724"/>
      <c r="J55" s="725"/>
      <c r="K55" s="726">
        <v>456.1776899731883</v>
      </c>
      <c r="L55" s="724"/>
      <c r="M55" s="724"/>
      <c r="N55" s="725"/>
      <c r="O55" s="724">
        <v>579.64374775848</v>
      </c>
      <c r="P55" s="724"/>
      <c r="Q55" s="724"/>
      <c r="R55" s="727"/>
      <c r="S55" s="343"/>
      <c r="T55" s="730"/>
      <c r="U55" s="730"/>
      <c r="V55" s="722"/>
      <c r="W55" s="250" t="s">
        <v>85</v>
      </c>
      <c r="X55" s="252"/>
      <c r="Y55" s="275"/>
      <c r="Z55" s="407">
        <v>20988927</v>
      </c>
      <c r="AA55" s="360">
        <v>20075546</v>
      </c>
      <c r="AB55" s="397">
        <v>19147147</v>
      </c>
    </row>
    <row r="56" spans="1:28" s="44" customFormat="1" ht="29.25" customHeight="1">
      <c r="A56" s="733"/>
      <c r="B56" s="312" t="s">
        <v>157</v>
      </c>
      <c r="C56" s="257"/>
      <c r="D56" s="257"/>
      <c r="E56" s="257"/>
      <c r="F56" s="392"/>
      <c r="G56" s="726">
        <v>103.5</v>
      </c>
      <c r="H56" s="724"/>
      <c r="I56" s="724"/>
      <c r="J56" s="725"/>
      <c r="K56" s="726">
        <v>103.51854487399869</v>
      </c>
      <c r="L56" s="724"/>
      <c r="M56" s="724"/>
      <c r="N56" s="725"/>
      <c r="O56" s="724">
        <v>103.07113325278507</v>
      </c>
      <c r="P56" s="724"/>
      <c r="Q56" s="724"/>
      <c r="R56" s="727"/>
      <c r="S56" s="343"/>
      <c r="T56" s="730"/>
      <c r="U56" s="730"/>
      <c r="V56" s="728"/>
      <c r="W56" s="250" t="s">
        <v>158</v>
      </c>
      <c r="X56" s="252"/>
      <c r="Y56" s="275"/>
      <c r="Z56" s="407">
        <v>0</v>
      </c>
      <c r="AA56" s="360">
        <v>0</v>
      </c>
      <c r="AB56" s="397"/>
    </row>
    <row r="57" spans="1:28" s="44" customFormat="1" ht="29.25" customHeight="1">
      <c r="A57" s="733"/>
      <c r="B57" s="312" t="s">
        <v>159</v>
      </c>
      <c r="C57" s="257"/>
      <c r="D57" s="257"/>
      <c r="E57" s="257"/>
      <c r="F57" s="392"/>
      <c r="G57" s="726">
        <v>98.2</v>
      </c>
      <c r="H57" s="724"/>
      <c r="I57" s="724"/>
      <c r="J57" s="725"/>
      <c r="K57" s="726">
        <v>98.46148232912951</v>
      </c>
      <c r="L57" s="724"/>
      <c r="M57" s="724"/>
      <c r="N57" s="725"/>
      <c r="O57" s="724">
        <v>99.0766157739443</v>
      </c>
      <c r="P57" s="724"/>
      <c r="Q57" s="724"/>
      <c r="R57" s="727"/>
      <c r="S57" s="343"/>
      <c r="T57" s="730"/>
      <c r="U57" s="730"/>
      <c r="V57" s="264" t="s">
        <v>160</v>
      </c>
      <c r="W57" s="250"/>
      <c r="X57" s="252"/>
      <c r="Y57" s="275"/>
      <c r="Z57" s="407">
        <v>5863526</v>
      </c>
      <c r="AA57" s="360">
        <v>5763054</v>
      </c>
      <c r="AB57" s="397">
        <v>5951662</v>
      </c>
    </row>
    <row r="58" spans="1:28" s="44" customFormat="1" ht="29.25" customHeight="1">
      <c r="A58" s="733"/>
      <c r="B58" s="312" t="s">
        <v>161</v>
      </c>
      <c r="C58" s="257"/>
      <c r="D58" s="257"/>
      <c r="E58" s="257"/>
      <c r="F58" s="392"/>
      <c r="G58" s="726">
        <v>3.7</v>
      </c>
      <c r="H58" s="724"/>
      <c r="I58" s="724"/>
      <c r="J58" s="725"/>
      <c r="K58" s="726">
        <v>3.6848339601043807</v>
      </c>
      <c r="L58" s="724"/>
      <c r="M58" s="724"/>
      <c r="N58" s="725"/>
      <c r="O58" s="724">
        <v>3.0991380000896704</v>
      </c>
      <c r="P58" s="724"/>
      <c r="Q58" s="724"/>
      <c r="R58" s="727"/>
      <c r="S58" s="343"/>
      <c r="T58" s="730"/>
      <c r="U58" s="730"/>
      <c r="V58" s="721" t="s">
        <v>32</v>
      </c>
      <c r="W58" s="250" t="s">
        <v>162</v>
      </c>
      <c r="X58" s="252"/>
      <c r="Y58" s="275"/>
      <c r="Z58" s="407">
        <v>5048371</v>
      </c>
      <c r="AA58" s="360">
        <v>4956491</v>
      </c>
      <c r="AB58" s="397">
        <v>4607323</v>
      </c>
    </row>
    <row r="59" spans="1:28" s="44" customFormat="1" ht="29.25" customHeight="1">
      <c r="A59" s="733"/>
      <c r="B59" s="312" t="s">
        <v>163</v>
      </c>
      <c r="C59" s="257"/>
      <c r="D59" s="257"/>
      <c r="E59" s="257"/>
      <c r="F59" s="392"/>
      <c r="G59" s="726">
        <v>0</v>
      </c>
      <c r="H59" s="724"/>
      <c r="I59" s="724"/>
      <c r="J59" s="725"/>
      <c r="K59" s="726">
        <v>0</v>
      </c>
      <c r="L59" s="724"/>
      <c r="M59" s="724"/>
      <c r="N59" s="725"/>
      <c r="O59" s="724"/>
      <c r="P59" s="724"/>
      <c r="Q59" s="724"/>
      <c r="R59" s="727"/>
      <c r="S59" s="343"/>
      <c r="T59" s="730"/>
      <c r="U59" s="730"/>
      <c r="V59" s="722"/>
      <c r="W59" s="250" t="s">
        <v>164</v>
      </c>
      <c r="X59" s="252"/>
      <c r="Y59" s="275"/>
      <c r="Z59" s="407">
        <v>251253</v>
      </c>
      <c r="AA59" s="360">
        <v>815157</v>
      </c>
      <c r="AB59" s="397">
        <v>806563</v>
      </c>
    </row>
    <row r="60" spans="1:28" s="44" customFormat="1" ht="29.25" customHeight="1" thickBot="1">
      <c r="A60" s="733"/>
      <c r="B60" s="743" t="s">
        <v>165</v>
      </c>
      <c r="C60" s="252" t="s">
        <v>166</v>
      </c>
      <c r="D60" s="257"/>
      <c r="E60" s="257"/>
      <c r="F60" s="392"/>
      <c r="G60" s="726">
        <v>5.8</v>
      </c>
      <c r="H60" s="724"/>
      <c r="I60" s="724"/>
      <c r="J60" s="725"/>
      <c r="K60" s="726">
        <v>5.539511017300143</v>
      </c>
      <c r="L60" s="724"/>
      <c r="M60" s="724"/>
      <c r="N60" s="725"/>
      <c r="O60" s="724">
        <v>5.350251071348015</v>
      </c>
      <c r="P60" s="724"/>
      <c r="Q60" s="724"/>
      <c r="R60" s="727"/>
      <c r="S60" s="343"/>
      <c r="T60" s="730"/>
      <c r="U60" s="730"/>
      <c r="V60" s="723"/>
      <c r="W60" s="255" t="s">
        <v>167</v>
      </c>
      <c r="X60" s="267"/>
      <c r="Y60" s="278"/>
      <c r="Z60" s="409">
        <v>563902</v>
      </c>
      <c r="AA60" s="233">
        <v>-8594</v>
      </c>
      <c r="AB60" s="399">
        <v>537776</v>
      </c>
    </row>
    <row r="61" spans="1:28" s="44" customFormat="1" ht="29.25" customHeight="1" thickBot="1">
      <c r="A61" s="733"/>
      <c r="B61" s="744"/>
      <c r="C61" s="252" t="s">
        <v>168</v>
      </c>
      <c r="D61" s="257"/>
      <c r="E61" s="257"/>
      <c r="F61" s="392"/>
      <c r="G61" s="726">
        <v>2.2</v>
      </c>
      <c r="H61" s="724"/>
      <c r="I61" s="724"/>
      <c r="J61" s="725"/>
      <c r="K61" s="726">
        <v>1.9732204496509895</v>
      </c>
      <c r="L61" s="724"/>
      <c r="M61" s="724"/>
      <c r="N61" s="725"/>
      <c r="O61" s="724">
        <v>1.7884345704044586</v>
      </c>
      <c r="P61" s="724"/>
      <c r="Q61" s="724"/>
      <c r="R61" s="727"/>
      <c r="S61" s="343"/>
      <c r="T61" s="731"/>
      <c r="U61" s="731"/>
      <c r="V61" s="270" t="s">
        <v>169</v>
      </c>
      <c r="W61" s="265"/>
      <c r="X61" s="266"/>
      <c r="Y61" s="394"/>
      <c r="Z61" s="416">
        <v>29919121</v>
      </c>
      <c r="AA61" s="362">
        <v>28905268</v>
      </c>
      <c r="AB61" s="405">
        <v>28165477</v>
      </c>
    </row>
    <row r="62" spans="1:28" s="44" customFormat="1" ht="29.25" customHeight="1">
      <c r="A62" s="733"/>
      <c r="B62" s="744"/>
      <c r="C62" s="252" t="s">
        <v>170</v>
      </c>
      <c r="D62" s="257"/>
      <c r="E62" s="257"/>
      <c r="F62" s="392"/>
      <c r="G62" s="726">
        <v>8</v>
      </c>
      <c r="H62" s="724"/>
      <c r="I62" s="724"/>
      <c r="J62" s="725"/>
      <c r="K62" s="726">
        <v>7.5127314669511325</v>
      </c>
      <c r="L62" s="724"/>
      <c r="M62" s="724"/>
      <c r="N62" s="725"/>
      <c r="O62" s="724">
        <v>7.138685641752474</v>
      </c>
      <c r="P62" s="724"/>
      <c r="Q62" s="724"/>
      <c r="R62" s="727"/>
      <c r="S62" s="333"/>
      <c r="T62" s="395"/>
      <c r="U62" s="332"/>
      <c r="V62" s="332"/>
      <c r="W62" s="332"/>
      <c r="X62" s="332"/>
      <c r="Y62" s="332"/>
      <c r="Z62" s="332"/>
      <c r="AA62" s="332"/>
      <c r="AB62" s="332"/>
    </row>
    <row r="63" spans="1:28" s="44" customFormat="1" ht="29.25" customHeight="1">
      <c r="A63" s="733"/>
      <c r="B63" s="744"/>
      <c r="C63" s="252" t="s">
        <v>55</v>
      </c>
      <c r="D63" s="257"/>
      <c r="E63" s="257"/>
      <c r="F63" s="392"/>
      <c r="G63" s="726">
        <v>43.6</v>
      </c>
      <c r="H63" s="724"/>
      <c r="I63" s="724"/>
      <c r="J63" s="725"/>
      <c r="K63" s="726">
        <v>42.2806484795412</v>
      </c>
      <c r="L63" s="724"/>
      <c r="M63" s="724"/>
      <c r="N63" s="725"/>
      <c r="O63" s="724">
        <v>40.750181617130686</v>
      </c>
      <c r="P63" s="724"/>
      <c r="Q63" s="724"/>
      <c r="R63" s="727"/>
      <c r="S63" s="333"/>
      <c r="T63" s="263"/>
      <c r="U63" s="263"/>
      <c r="V63" s="263"/>
      <c r="W63" s="263"/>
      <c r="X63" s="263"/>
      <c r="Y63" s="263"/>
      <c r="Z63" s="263"/>
      <c r="AA63" s="263"/>
      <c r="AB63" s="263"/>
    </row>
    <row r="64" spans="1:28" ht="29.25" customHeight="1" thickBot="1">
      <c r="A64" s="734"/>
      <c r="B64" s="745"/>
      <c r="C64" s="255" t="s">
        <v>171</v>
      </c>
      <c r="D64" s="256"/>
      <c r="E64" s="337"/>
      <c r="F64" s="393"/>
      <c r="G64" s="741">
        <v>24.9</v>
      </c>
      <c r="H64" s="739"/>
      <c r="I64" s="739"/>
      <c r="J64" s="740"/>
      <c r="K64" s="741">
        <v>25.442592423787836</v>
      </c>
      <c r="L64" s="739"/>
      <c r="M64" s="739"/>
      <c r="N64" s="740"/>
      <c r="O64" s="739">
        <v>25.45743716243216</v>
      </c>
      <c r="P64" s="739"/>
      <c r="Q64" s="739"/>
      <c r="R64" s="742"/>
      <c r="S64" s="333"/>
      <c r="T64" s="248"/>
      <c r="U64" s="248"/>
      <c r="V64" s="248"/>
      <c r="W64" s="248"/>
      <c r="X64" s="248"/>
      <c r="Y64" s="248"/>
      <c r="Z64" s="248"/>
      <c r="AA64" s="248"/>
      <c r="AB64" s="248"/>
    </row>
  </sheetData>
  <sheetProtection/>
  <mergeCells count="171">
    <mergeCell ref="V58:V60"/>
    <mergeCell ref="V54:V56"/>
    <mergeCell ref="V50:V51"/>
    <mergeCell ref="G6:K6"/>
    <mergeCell ref="W9:W11"/>
    <mergeCell ref="V8:V13"/>
    <mergeCell ref="G9:J9"/>
    <mergeCell ref="K9:N9"/>
    <mergeCell ref="O9:R9"/>
    <mergeCell ref="K16:N16"/>
    <mergeCell ref="O16:R16"/>
    <mergeCell ref="K17:N17"/>
    <mergeCell ref="O17:R17"/>
    <mergeCell ref="K18:N18"/>
    <mergeCell ref="O18:R18"/>
    <mergeCell ref="W18:W20"/>
    <mergeCell ref="V17:V22"/>
    <mergeCell ref="U16:U23"/>
    <mergeCell ref="K24:N24"/>
    <mergeCell ref="K25:N25"/>
    <mergeCell ref="K34:N34"/>
    <mergeCell ref="G32:J32"/>
    <mergeCell ref="G33:J33"/>
    <mergeCell ref="G34:J34"/>
    <mergeCell ref="B30:C31"/>
    <mergeCell ref="B28:C29"/>
    <mergeCell ref="A10:A19"/>
    <mergeCell ref="A20:A23"/>
    <mergeCell ref="B21:B23"/>
    <mergeCell ref="G16:J16"/>
    <mergeCell ref="B11:B15"/>
    <mergeCell ref="G17:J17"/>
    <mergeCell ref="G18:J18"/>
    <mergeCell ref="G28:J28"/>
    <mergeCell ref="G27:J27"/>
    <mergeCell ref="G29:J29"/>
    <mergeCell ref="G30:J30"/>
    <mergeCell ref="G31:J31"/>
    <mergeCell ref="G36:J36"/>
    <mergeCell ref="G38:J38"/>
    <mergeCell ref="G39:J39"/>
    <mergeCell ref="G37:J37"/>
    <mergeCell ref="G35:J35"/>
    <mergeCell ref="V43:V45"/>
    <mergeCell ref="O34:R34"/>
    <mergeCell ref="O26:R26"/>
    <mergeCell ref="O27:R27"/>
    <mergeCell ref="O28:R28"/>
    <mergeCell ref="O29:R29"/>
    <mergeCell ref="O30:R30"/>
    <mergeCell ref="O31:R31"/>
    <mergeCell ref="O32:R32"/>
    <mergeCell ref="O33:R33"/>
    <mergeCell ref="K28:N28"/>
    <mergeCell ref="K29:N29"/>
    <mergeCell ref="K30:N30"/>
    <mergeCell ref="K31:N31"/>
    <mergeCell ref="K32:N32"/>
    <mergeCell ref="K26:N26"/>
    <mergeCell ref="K27:N27"/>
    <mergeCell ref="K33:N33"/>
    <mergeCell ref="V40:V41"/>
    <mergeCell ref="G40:J40"/>
    <mergeCell ref="A24:A48"/>
    <mergeCell ref="U39:U47"/>
    <mergeCell ref="D43:D44"/>
    <mergeCell ref="G44:J44"/>
    <mergeCell ref="U27:U28"/>
    <mergeCell ref="G24:J24"/>
    <mergeCell ref="O24:R24"/>
    <mergeCell ref="O25:R25"/>
    <mergeCell ref="G25:J25"/>
    <mergeCell ref="G26:J26"/>
    <mergeCell ref="T26:T34"/>
    <mergeCell ref="U30:U31"/>
    <mergeCell ref="T6:T25"/>
    <mergeCell ref="U7:U14"/>
    <mergeCell ref="O35:R35"/>
    <mergeCell ref="O36:R36"/>
    <mergeCell ref="O37:R37"/>
    <mergeCell ref="O38:R38"/>
    <mergeCell ref="O39:R39"/>
    <mergeCell ref="K37:N37"/>
    <mergeCell ref="K38:N38"/>
    <mergeCell ref="K35:N35"/>
    <mergeCell ref="K36:N36"/>
    <mergeCell ref="G50:J50"/>
    <mergeCell ref="K48:N48"/>
    <mergeCell ref="K49:N49"/>
    <mergeCell ref="K50:N50"/>
    <mergeCell ref="A54:A64"/>
    <mergeCell ref="A49:A53"/>
    <mergeCell ref="U53:U61"/>
    <mergeCell ref="U48:U52"/>
    <mergeCell ref="O40:R40"/>
    <mergeCell ref="O41:R41"/>
    <mergeCell ref="O42:R42"/>
    <mergeCell ref="K42:N42"/>
    <mergeCell ref="K41:N41"/>
    <mergeCell ref="K40:N40"/>
    <mergeCell ref="G45:J45"/>
    <mergeCell ref="G46:J46"/>
    <mergeCell ref="G47:J47"/>
    <mergeCell ref="G49:J49"/>
    <mergeCell ref="G51:J51"/>
    <mergeCell ref="G52:J52"/>
    <mergeCell ref="G42:J42"/>
    <mergeCell ref="G48:J48"/>
    <mergeCell ref="G43:J43"/>
    <mergeCell ref="G41:J41"/>
    <mergeCell ref="T39:T61"/>
    <mergeCell ref="O43:R43"/>
    <mergeCell ref="O44:R44"/>
    <mergeCell ref="O45:R45"/>
    <mergeCell ref="O46:R46"/>
    <mergeCell ref="O47:R47"/>
    <mergeCell ref="O48:R48"/>
    <mergeCell ref="K52:N52"/>
    <mergeCell ref="K43:N43"/>
    <mergeCell ref="K44:N44"/>
    <mergeCell ref="K51:N51"/>
    <mergeCell ref="K45:N45"/>
    <mergeCell ref="K46:N46"/>
    <mergeCell ref="K47:N47"/>
    <mergeCell ref="K39:N39"/>
    <mergeCell ref="G61:J61"/>
    <mergeCell ref="G62:J62"/>
    <mergeCell ref="G63:J63"/>
    <mergeCell ref="B60:B64"/>
    <mergeCell ref="G64:J64"/>
    <mergeCell ref="O53:R53"/>
    <mergeCell ref="O54:R54"/>
    <mergeCell ref="O55:R55"/>
    <mergeCell ref="K56:N56"/>
    <mergeCell ref="K59:N59"/>
    <mergeCell ref="K53:N53"/>
    <mergeCell ref="K54:N54"/>
    <mergeCell ref="K55:N55"/>
    <mergeCell ref="K57:N57"/>
    <mergeCell ref="K58:N58"/>
    <mergeCell ref="G57:J57"/>
    <mergeCell ref="G58:J58"/>
    <mergeCell ref="G53:J53"/>
    <mergeCell ref="G54:J54"/>
    <mergeCell ref="G55:J55"/>
    <mergeCell ref="G59:J59"/>
    <mergeCell ref="G56:J56"/>
    <mergeCell ref="A4:G4"/>
    <mergeCell ref="O64:R64"/>
    <mergeCell ref="G5:R5"/>
    <mergeCell ref="G7:R7"/>
    <mergeCell ref="G8:R8"/>
    <mergeCell ref="O60:R60"/>
    <mergeCell ref="O61:R61"/>
    <mergeCell ref="O62:R62"/>
    <mergeCell ref="O51:R51"/>
    <mergeCell ref="O57:R57"/>
    <mergeCell ref="O56:R56"/>
    <mergeCell ref="O63:R63"/>
    <mergeCell ref="O58:R58"/>
    <mergeCell ref="O59:R59"/>
    <mergeCell ref="L6:N6"/>
    <mergeCell ref="O49:R49"/>
    <mergeCell ref="O50:R50"/>
    <mergeCell ref="O52:R52"/>
    <mergeCell ref="K60:N60"/>
    <mergeCell ref="K61:N61"/>
    <mergeCell ref="K62:N62"/>
    <mergeCell ref="K64:N64"/>
    <mergeCell ref="K63:N63"/>
    <mergeCell ref="G60:J6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A20" sqref="AA20"/>
    </sheetView>
  </sheetViews>
  <sheetFormatPr defaultColWidth="9.140625" defaultRowHeight="15"/>
  <cols>
    <col min="1" max="1" width="4.57421875" style="263" customWidth="1"/>
    <col min="2" max="2" width="4.421875" style="263" customWidth="1"/>
    <col min="3" max="3" width="16.28125" style="263" customWidth="1"/>
    <col min="4" max="4" width="5.7109375" style="263" customWidth="1"/>
    <col min="5" max="5" width="7.28125" style="263" customWidth="1"/>
    <col min="6" max="6" width="6.28125" style="299" customWidth="1"/>
    <col min="7" max="7" width="7.28125" style="299" customWidth="1"/>
    <col min="8" max="8" width="1.8515625" style="299" customWidth="1"/>
    <col min="9" max="9" width="6.57421875" style="263" customWidth="1"/>
    <col min="10" max="10" width="2.28125" style="263" customWidth="1"/>
    <col min="11" max="11" width="7.28125" style="263" customWidth="1"/>
    <col min="12" max="12" width="1.7109375" style="263" customWidth="1"/>
    <col min="13" max="13" width="6.57421875" style="263" customWidth="1"/>
    <col min="14" max="14" width="2.140625" style="263" customWidth="1"/>
    <col min="15" max="15" width="7.28125" style="263" customWidth="1"/>
    <col min="16" max="16" width="2.28125" style="263" customWidth="1"/>
    <col min="17" max="17" width="6.57421875" style="263" customWidth="1"/>
    <col min="18" max="19" width="1.8515625" style="263" customWidth="1"/>
    <col min="20" max="23" width="4.57421875" style="263" customWidth="1"/>
    <col min="24" max="24" width="21.57421875" style="263" customWidth="1"/>
    <col min="25" max="25" width="5.00390625" style="263" customWidth="1"/>
    <col min="26" max="28" width="18.421875" style="263" customWidth="1"/>
    <col min="29" max="16384" width="9.00390625" style="263" customWidth="1"/>
  </cols>
  <sheetData>
    <row r="2" spans="1:28" ht="28.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522" t="s">
        <v>0</v>
      </c>
      <c r="S2" s="506"/>
      <c r="T2" s="417"/>
      <c r="U2" s="417"/>
      <c r="V2" s="417"/>
      <c r="W2" s="417"/>
      <c r="X2" s="417"/>
      <c r="Y2" s="417"/>
      <c r="Z2" s="417"/>
      <c r="AA2" s="417"/>
      <c r="AB2" s="440"/>
    </row>
    <row r="3" spans="1:28" ht="28.5" customHeight="1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506"/>
      <c r="S3" s="506"/>
      <c r="T3" s="417"/>
      <c r="U3" s="417"/>
      <c r="V3" s="417"/>
      <c r="W3" s="417"/>
      <c r="X3" s="417"/>
      <c r="Y3" s="417"/>
      <c r="Z3" s="417"/>
      <c r="AA3" s="417"/>
      <c r="AB3" s="440"/>
    </row>
    <row r="4" spans="1:28" ht="33.75" customHeight="1" thickBot="1">
      <c r="A4" s="792" t="s">
        <v>464</v>
      </c>
      <c r="B4" s="792"/>
      <c r="C4" s="792"/>
      <c r="D4" s="792"/>
      <c r="E4" s="792"/>
      <c r="F4" s="792"/>
      <c r="G4" s="792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428" t="s">
        <v>2</v>
      </c>
    </row>
    <row r="5" spans="1:28" s="259" customFormat="1" ht="29.25" customHeight="1" thickBot="1">
      <c r="A5" s="467" t="s">
        <v>3</v>
      </c>
      <c r="B5" s="449"/>
      <c r="C5" s="449"/>
      <c r="D5" s="449"/>
      <c r="E5" s="449"/>
      <c r="F5" s="468"/>
      <c r="G5" s="793">
        <v>23468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514"/>
      <c r="T5" s="448" t="s">
        <v>4</v>
      </c>
      <c r="U5" s="449"/>
      <c r="V5" s="449"/>
      <c r="W5" s="449"/>
      <c r="X5" s="449"/>
      <c r="Y5" s="515" t="s">
        <v>5</v>
      </c>
      <c r="Z5" s="536" t="s">
        <v>6</v>
      </c>
      <c r="AA5" s="469" t="s">
        <v>7</v>
      </c>
      <c r="AB5" s="470" t="s">
        <v>8</v>
      </c>
    </row>
    <row r="6" spans="1:28" s="259" customFormat="1" ht="29.25" customHeight="1" thickBot="1">
      <c r="A6" s="467" t="s">
        <v>9</v>
      </c>
      <c r="B6" s="449"/>
      <c r="C6" s="449"/>
      <c r="D6" s="449"/>
      <c r="E6" s="449"/>
      <c r="F6" s="468"/>
      <c r="G6" s="793">
        <v>23468</v>
      </c>
      <c r="H6" s="793"/>
      <c r="I6" s="793"/>
      <c r="J6" s="793"/>
      <c r="K6" s="793"/>
      <c r="L6" s="795" t="s">
        <v>10</v>
      </c>
      <c r="M6" s="795"/>
      <c r="N6" s="795"/>
      <c r="O6" s="540">
        <v>7</v>
      </c>
      <c r="P6" s="538" t="s">
        <v>386</v>
      </c>
      <c r="Q6" s="524">
        <v>1</v>
      </c>
      <c r="R6" s="539" t="s">
        <v>290</v>
      </c>
      <c r="S6" s="513"/>
      <c r="T6" s="729" t="s">
        <v>13</v>
      </c>
      <c r="U6" s="450" t="s">
        <v>14</v>
      </c>
      <c r="V6" s="451"/>
      <c r="W6" s="451"/>
      <c r="X6" s="452"/>
      <c r="Y6" s="545" t="s">
        <v>402</v>
      </c>
      <c r="Z6" s="575">
        <v>668096</v>
      </c>
      <c r="AA6" s="528">
        <v>641396</v>
      </c>
      <c r="AB6" s="565">
        <v>649094</v>
      </c>
    </row>
    <row r="7" spans="1:28" s="259" customFormat="1" ht="29.25" customHeight="1" thickBot="1">
      <c r="A7" s="467" t="s">
        <v>16</v>
      </c>
      <c r="B7" s="449"/>
      <c r="C7" s="449"/>
      <c r="D7" s="449"/>
      <c r="E7" s="449"/>
      <c r="F7" s="489"/>
      <c r="G7" s="796" t="s">
        <v>424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507"/>
      <c r="T7" s="730"/>
      <c r="U7" s="783" t="s">
        <v>404</v>
      </c>
      <c r="V7" s="418" t="s">
        <v>19</v>
      </c>
      <c r="W7" s="418"/>
      <c r="X7" s="431"/>
      <c r="Y7" s="550" t="s">
        <v>405</v>
      </c>
      <c r="Z7" s="576">
        <v>668096</v>
      </c>
      <c r="AA7" s="529">
        <v>641396</v>
      </c>
      <c r="AB7" s="566">
        <v>649094</v>
      </c>
    </row>
    <row r="8" spans="1:28" s="303" customFormat="1" ht="39" customHeight="1" thickBot="1">
      <c r="A8" s="461" t="s">
        <v>21</v>
      </c>
      <c r="B8" s="462"/>
      <c r="C8" s="462"/>
      <c r="D8" s="462"/>
      <c r="E8" s="462"/>
      <c r="F8" s="558"/>
      <c r="G8" s="822" t="s">
        <v>425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508"/>
      <c r="T8" s="730"/>
      <c r="U8" s="773"/>
      <c r="V8" s="746" t="s">
        <v>404</v>
      </c>
      <c r="W8" s="419" t="s">
        <v>23</v>
      </c>
      <c r="X8" s="421"/>
      <c r="Y8" s="444" t="s">
        <v>407</v>
      </c>
      <c r="Z8" s="576">
        <v>643917</v>
      </c>
      <c r="AA8" s="529">
        <v>622822</v>
      </c>
      <c r="AB8" s="566">
        <v>626496</v>
      </c>
    </row>
    <row r="9" spans="1:28" s="303" customFormat="1" ht="29.25" customHeight="1" thickBot="1">
      <c r="A9" s="448" t="s">
        <v>4</v>
      </c>
      <c r="B9" s="449"/>
      <c r="C9" s="449"/>
      <c r="D9" s="449"/>
      <c r="E9" s="449"/>
      <c r="F9" s="515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507"/>
      <c r="T9" s="730"/>
      <c r="U9" s="773"/>
      <c r="V9" s="764"/>
      <c r="W9" s="772" t="s">
        <v>408</v>
      </c>
      <c r="X9" s="421" t="s">
        <v>26</v>
      </c>
      <c r="Y9" s="444"/>
      <c r="Z9" s="576">
        <v>333366</v>
      </c>
      <c r="AA9" s="529">
        <v>339548</v>
      </c>
      <c r="AB9" s="566">
        <v>341704</v>
      </c>
    </row>
    <row r="10" spans="1:28" s="303" customFormat="1" ht="29.25" customHeight="1">
      <c r="A10" s="729" t="s">
        <v>27</v>
      </c>
      <c r="B10" s="471" t="s">
        <v>28</v>
      </c>
      <c r="C10" s="427"/>
      <c r="D10" s="427"/>
      <c r="E10" s="427"/>
      <c r="F10" s="472" t="s">
        <v>29</v>
      </c>
      <c r="G10" s="586">
        <v>36</v>
      </c>
      <c r="H10" s="453" t="s">
        <v>289</v>
      </c>
      <c r="I10" s="544">
        <v>36</v>
      </c>
      <c r="J10" s="542" t="s">
        <v>290</v>
      </c>
      <c r="K10" s="543">
        <v>36</v>
      </c>
      <c r="L10" s="453" t="s">
        <v>289</v>
      </c>
      <c r="M10" s="544">
        <v>36</v>
      </c>
      <c r="N10" s="542" t="s">
        <v>290</v>
      </c>
      <c r="O10" s="541">
        <v>36</v>
      </c>
      <c r="P10" s="453" t="s">
        <v>289</v>
      </c>
      <c r="Q10" s="544">
        <v>36</v>
      </c>
      <c r="R10" s="545" t="s">
        <v>290</v>
      </c>
      <c r="S10" s="509"/>
      <c r="T10" s="730"/>
      <c r="U10" s="773"/>
      <c r="V10" s="764"/>
      <c r="W10" s="772"/>
      <c r="X10" s="421" t="s">
        <v>31</v>
      </c>
      <c r="Y10" s="444"/>
      <c r="Z10" s="576">
        <v>279184</v>
      </c>
      <c r="AA10" s="529">
        <v>257057</v>
      </c>
      <c r="AB10" s="566">
        <v>259067</v>
      </c>
    </row>
    <row r="11" spans="1:28" s="303" customFormat="1" ht="29.25" customHeight="1">
      <c r="A11" s="730"/>
      <c r="B11" s="773" t="s">
        <v>32</v>
      </c>
      <c r="C11" s="474" t="s">
        <v>33</v>
      </c>
      <c r="D11" s="473"/>
      <c r="E11" s="473"/>
      <c r="F11" s="475"/>
      <c r="G11" s="587">
        <v>36</v>
      </c>
      <c r="H11" s="441" t="s">
        <v>289</v>
      </c>
      <c r="I11" s="549">
        <v>36</v>
      </c>
      <c r="J11" s="547" t="s">
        <v>290</v>
      </c>
      <c r="K11" s="548">
        <v>36</v>
      </c>
      <c r="L11" s="441" t="s">
        <v>289</v>
      </c>
      <c r="M11" s="549">
        <v>36</v>
      </c>
      <c r="N11" s="547" t="s">
        <v>290</v>
      </c>
      <c r="O11" s="546">
        <v>36</v>
      </c>
      <c r="P11" s="441" t="s">
        <v>289</v>
      </c>
      <c r="Q11" s="549">
        <v>36</v>
      </c>
      <c r="R11" s="550" t="s">
        <v>290</v>
      </c>
      <c r="S11" s="509"/>
      <c r="T11" s="730"/>
      <c r="U11" s="773"/>
      <c r="V11" s="764"/>
      <c r="W11" s="772"/>
      <c r="X11" s="421" t="s">
        <v>34</v>
      </c>
      <c r="Y11" s="444"/>
      <c r="Z11" s="576"/>
      <c r="AA11" s="529">
        <v>0</v>
      </c>
      <c r="AB11" s="566">
        <v>0</v>
      </c>
    </row>
    <row r="12" spans="1:28" s="303" customFormat="1" ht="29.25" customHeight="1">
      <c r="A12" s="730"/>
      <c r="B12" s="773"/>
      <c r="C12" s="474" t="s">
        <v>35</v>
      </c>
      <c r="D12" s="473"/>
      <c r="E12" s="473"/>
      <c r="F12" s="475"/>
      <c r="G12" s="587"/>
      <c r="H12" s="441" t="s">
        <v>289</v>
      </c>
      <c r="I12" s="549"/>
      <c r="J12" s="547" t="s">
        <v>290</v>
      </c>
      <c r="K12" s="548"/>
      <c r="L12" s="441" t="s">
        <v>289</v>
      </c>
      <c r="M12" s="549"/>
      <c r="N12" s="547" t="s">
        <v>290</v>
      </c>
      <c r="O12" s="546"/>
      <c r="P12" s="441" t="s">
        <v>289</v>
      </c>
      <c r="Q12" s="549"/>
      <c r="R12" s="550" t="s">
        <v>290</v>
      </c>
      <c r="S12" s="509"/>
      <c r="T12" s="730"/>
      <c r="U12" s="773"/>
      <c r="V12" s="764"/>
      <c r="W12" s="419" t="s">
        <v>36</v>
      </c>
      <c r="X12" s="421"/>
      <c r="Y12" s="444" t="s">
        <v>409</v>
      </c>
      <c r="Z12" s="576">
        <v>24179</v>
      </c>
      <c r="AA12" s="529">
        <v>18574</v>
      </c>
      <c r="AB12" s="566">
        <v>22598</v>
      </c>
    </row>
    <row r="13" spans="1:28" s="303" customFormat="1" ht="29.25" customHeight="1">
      <c r="A13" s="730"/>
      <c r="B13" s="773"/>
      <c r="C13" s="421" t="s">
        <v>38</v>
      </c>
      <c r="D13" s="426"/>
      <c r="E13" s="426"/>
      <c r="F13" s="472"/>
      <c r="G13" s="587"/>
      <c r="H13" s="441" t="s">
        <v>289</v>
      </c>
      <c r="I13" s="549"/>
      <c r="J13" s="547" t="s">
        <v>290</v>
      </c>
      <c r="K13" s="548"/>
      <c r="L13" s="441" t="s">
        <v>289</v>
      </c>
      <c r="M13" s="549"/>
      <c r="N13" s="547" t="s">
        <v>290</v>
      </c>
      <c r="O13" s="546"/>
      <c r="P13" s="441" t="s">
        <v>289</v>
      </c>
      <c r="Q13" s="549"/>
      <c r="R13" s="550" t="s">
        <v>290</v>
      </c>
      <c r="S13" s="509"/>
      <c r="T13" s="730"/>
      <c r="U13" s="773"/>
      <c r="V13" s="747"/>
      <c r="W13" s="430" t="s">
        <v>408</v>
      </c>
      <c r="X13" s="421" t="s">
        <v>39</v>
      </c>
      <c r="Y13" s="444"/>
      <c r="Z13" s="576"/>
      <c r="AA13" s="529">
        <v>0</v>
      </c>
      <c r="AB13" s="566">
        <v>0</v>
      </c>
    </row>
    <row r="14" spans="1:28" s="303" customFormat="1" ht="29.25" customHeight="1">
      <c r="A14" s="730"/>
      <c r="B14" s="773"/>
      <c r="C14" s="421" t="s">
        <v>40</v>
      </c>
      <c r="D14" s="426"/>
      <c r="E14" s="426"/>
      <c r="F14" s="472"/>
      <c r="G14" s="587"/>
      <c r="H14" s="441" t="s">
        <v>289</v>
      </c>
      <c r="I14" s="549"/>
      <c r="J14" s="547" t="s">
        <v>290</v>
      </c>
      <c r="K14" s="548"/>
      <c r="L14" s="441" t="s">
        <v>289</v>
      </c>
      <c r="M14" s="549"/>
      <c r="N14" s="547" t="s">
        <v>290</v>
      </c>
      <c r="O14" s="546"/>
      <c r="P14" s="441" t="s">
        <v>289</v>
      </c>
      <c r="Q14" s="549"/>
      <c r="R14" s="550" t="s">
        <v>290</v>
      </c>
      <c r="S14" s="509"/>
      <c r="T14" s="730"/>
      <c r="U14" s="774"/>
      <c r="V14" s="419" t="s">
        <v>41</v>
      </c>
      <c r="W14" s="430"/>
      <c r="X14" s="429"/>
      <c r="Y14" s="444" t="s">
        <v>410</v>
      </c>
      <c r="Z14" s="576"/>
      <c r="AA14" s="529">
        <v>0</v>
      </c>
      <c r="AB14" s="566">
        <v>0</v>
      </c>
    </row>
    <row r="15" spans="1:28" s="303" customFormat="1" ht="29.25" customHeight="1">
      <c r="A15" s="730"/>
      <c r="B15" s="774"/>
      <c r="C15" s="421" t="s">
        <v>43</v>
      </c>
      <c r="D15" s="426"/>
      <c r="E15" s="426"/>
      <c r="F15" s="472"/>
      <c r="G15" s="587"/>
      <c r="H15" s="441" t="s">
        <v>289</v>
      </c>
      <c r="I15" s="549" t="s">
        <v>389</v>
      </c>
      <c r="J15" s="547" t="s">
        <v>290</v>
      </c>
      <c r="K15" s="548"/>
      <c r="L15" s="441" t="s">
        <v>289</v>
      </c>
      <c r="M15" s="549" t="s">
        <v>389</v>
      </c>
      <c r="N15" s="547" t="s">
        <v>290</v>
      </c>
      <c r="O15" s="546"/>
      <c r="P15" s="441" t="s">
        <v>289</v>
      </c>
      <c r="Q15" s="549"/>
      <c r="R15" s="550" t="s">
        <v>290</v>
      </c>
      <c r="S15" s="509"/>
      <c r="T15" s="730"/>
      <c r="U15" s="433" t="s">
        <v>45</v>
      </c>
      <c r="V15" s="419"/>
      <c r="W15" s="419"/>
      <c r="X15" s="421"/>
      <c r="Y15" s="444" t="s">
        <v>411</v>
      </c>
      <c r="Z15" s="576">
        <v>626987</v>
      </c>
      <c r="AA15" s="529">
        <v>633510</v>
      </c>
      <c r="AB15" s="566">
        <v>640235</v>
      </c>
    </row>
    <row r="16" spans="1:28" s="303" customFormat="1" ht="29.25" customHeight="1">
      <c r="A16" s="730"/>
      <c r="B16" s="479" t="s">
        <v>47</v>
      </c>
      <c r="C16" s="426"/>
      <c r="D16" s="426"/>
      <c r="E16" s="426"/>
      <c r="F16" s="472" t="s">
        <v>29</v>
      </c>
      <c r="G16" s="963">
        <v>7</v>
      </c>
      <c r="H16" s="775"/>
      <c r="I16" s="775"/>
      <c r="J16" s="776"/>
      <c r="K16" s="777">
        <v>7</v>
      </c>
      <c r="L16" s="775"/>
      <c r="M16" s="775"/>
      <c r="N16" s="776"/>
      <c r="O16" s="775">
        <v>7</v>
      </c>
      <c r="P16" s="775"/>
      <c r="Q16" s="775"/>
      <c r="R16" s="778"/>
      <c r="S16" s="510"/>
      <c r="T16" s="730"/>
      <c r="U16" s="721" t="s">
        <v>404</v>
      </c>
      <c r="V16" s="419" t="s">
        <v>48</v>
      </c>
      <c r="W16" s="419"/>
      <c r="X16" s="421"/>
      <c r="Y16" s="444" t="s">
        <v>412</v>
      </c>
      <c r="Z16" s="576">
        <v>624845</v>
      </c>
      <c r="AA16" s="529">
        <v>632629</v>
      </c>
      <c r="AB16" s="566">
        <v>639435</v>
      </c>
    </row>
    <row r="17" spans="1:28" s="303" customFormat="1" ht="29.25" customHeight="1">
      <c r="A17" s="730"/>
      <c r="B17" s="479" t="s">
        <v>50</v>
      </c>
      <c r="C17" s="426"/>
      <c r="D17" s="426"/>
      <c r="E17" s="426"/>
      <c r="F17" s="472" t="s">
        <v>29</v>
      </c>
      <c r="G17" s="954">
        <v>5</v>
      </c>
      <c r="H17" s="779"/>
      <c r="I17" s="779"/>
      <c r="J17" s="780"/>
      <c r="K17" s="781">
        <v>5</v>
      </c>
      <c r="L17" s="779"/>
      <c r="M17" s="779"/>
      <c r="N17" s="780"/>
      <c r="O17" s="779">
        <v>5</v>
      </c>
      <c r="P17" s="779"/>
      <c r="Q17" s="779"/>
      <c r="R17" s="782"/>
      <c r="S17" s="510"/>
      <c r="T17" s="730"/>
      <c r="U17" s="722"/>
      <c r="V17" s="746" t="s">
        <v>404</v>
      </c>
      <c r="W17" s="419" t="s">
        <v>51</v>
      </c>
      <c r="X17" s="421"/>
      <c r="Y17" s="444" t="s">
        <v>413</v>
      </c>
      <c r="Z17" s="576">
        <v>614423</v>
      </c>
      <c r="AA17" s="529">
        <v>622245</v>
      </c>
      <c r="AB17" s="566">
        <v>628982</v>
      </c>
    </row>
    <row r="18" spans="1:28" s="303" customFormat="1" ht="29.25" customHeight="1">
      <c r="A18" s="730"/>
      <c r="B18" s="479" t="s">
        <v>53</v>
      </c>
      <c r="C18" s="426"/>
      <c r="D18" s="426"/>
      <c r="E18" s="426"/>
      <c r="F18" s="472" t="s">
        <v>414</v>
      </c>
      <c r="G18" s="819">
        <v>2123</v>
      </c>
      <c r="H18" s="809"/>
      <c r="I18" s="809"/>
      <c r="J18" s="820"/>
      <c r="K18" s="808">
        <v>2123</v>
      </c>
      <c r="L18" s="809"/>
      <c r="M18" s="809"/>
      <c r="N18" s="820"/>
      <c r="O18" s="765">
        <v>2123</v>
      </c>
      <c r="P18" s="765"/>
      <c r="Q18" s="765"/>
      <c r="R18" s="768"/>
      <c r="S18" s="511"/>
      <c r="T18" s="730"/>
      <c r="U18" s="722"/>
      <c r="V18" s="764"/>
      <c r="W18" s="746" t="s">
        <v>408</v>
      </c>
      <c r="X18" s="421" t="s">
        <v>55</v>
      </c>
      <c r="Y18" s="444"/>
      <c r="Z18" s="576">
        <v>290166</v>
      </c>
      <c r="AA18" s="529">
        <v>298887</v>
      </c>
      <c r="AB18" s="566">
        <v>306890</v>
      </c>
    </row>
    <row r="19" spans="1:28" s="303" customFormat="1" ht="29.25" customHeight="1" thickBot="1">
      <c r="A19" s="731"/>
      <c r="B19" s="481" t="s">
        <v>56</v>
      </c>
      <c r="C19" s="482"/>
      <c r="D19" s="482"/>
      <c r="E19" s="482"/>
      <c r="F19" s="559" t="s">
        <v>57</v>
      </c>
      <c r="G19" s="525"/>
      <c r="H19" s="519" t="s">
        <v>289</v>
      </c>
      <c r="I19" s="526"/>
      <c r="J19" s="520" t="s">
        <v>390</v>
      </c>
      <c r="K19" s="525"/>
      <c r="L19" s="519" t="s">
        <v>289</v>
      </c>
      <c r="M19" s="526"/>
      <c r="N19" s="520" t="s">
        <v>390</v>
      </c>
      <c r="O19" s="557"/>
      <c r="P19" s="519" t="s">
        <v>289</v>
      </c>
      <c r="Q19" s="526"/>
      <c r="R19" s="521" t="s">
        <v>390</v>
      </c>
      <c r="S19" s="512"/>
      <c r="T19" s="730"/>
      <c r="U19" s="722"/>
      <c r="V19" s="764"/>
      <c r="W19" s="764"/>
      <c r="X19" s="421" t="s">
        <v>59</v>
      </c>
      <c r="Y19" s="444"/>
      <c r="Z19" s="576">
        <v>79942</v>
      </c>
      <c r="AA19" s="529">
        <v>78450</v>
      </c>
      <c r="AB19" s="566">
        <v>76337</v>
      </c>
    </row>
    <row r="20" spans="1:28" s="303" customFormat="1" ht="29.25" customHeight="1">
      <c r="A20" s="729" t="s">
        <v>60</v>
      </c>
      <c r="B20" s="483" t="s">
        <v>61</v>
      </c>
      <c r="C20" s="427"/>
      <c r="D20" s="427"/>
      <c r="E20" s="427"/>
      <c r="F20" s="523" t="s">
        <v>62</v>
      </c>
      <c r="G20" s="586">
        <v>34</v>
      </c>
      <c r="H20" s="516" t="s">
        <v>289</v>
      </c>
      <c r="I20" s="588">
        <v>94.44444444444444</v>
      </c>
      <c r="J20" s="517" t="s">
        <v>290</v>
      </c>
      <c r="K20" s="543">
        <v>35</v>
      </c>
      <c r="L20" s="516" t="s">
        <v>289</v>
      </c>
      <c r="M20" s="588">
        <v>97.22222222222221</v>
      </c>
      <c r="N20" s="517" t="s">
        <v>290</v>
      </c>
      <c r="O20" s="546">
        <v>34</v>
      </c>
      <c r="P20" s="476" t="s">
        <v>289</v>
      </c>
      <c r="Q20" s="527">
        <v>94.44444444444444</v>
      </c>
      <c r="R20" s="518" t="s">
        <v>290</v>
      </c>
      <c r="S20" s="510"/>
      <c r="T20" s="730"/>
      <c r="U20" s="722"/>
      <c r="V20" s="764"/>
      <c r="W20" s="747"/>
      <c r="X20" s="421" t="s">
        <v>63</v>
      </c>
      <c r="Y20" s="444"/>
      <c r="Z20" s="576">
        <v>29376</v>
      </c>
      <c r="AA20" s="529">
        <v>25879</v>
      </c>
      <c r="AB20" s="566">
        <v>25195</v>
      </c>
    </row>
    <row r="21" spans="1:28" s="303" customFormat="1" ht="29.25" customHeight="1">
      <c r="A21" s="730"/>
      <c r="B21" s="769" t="s">
        <v>415</v>
      </c>
      <c r="C21" s="421" t="s">
        <v>65</v>
      </c>
      <c r="D21" s="426"/>
      <c r="E21" s="426"/>
      <c r="F21" s="472"/>
      <c r="G21" s="587">
        <v>4</v>
      </c>
      <c r="H21" s="476" t="s">
        <v>289</v>
      </c>
      <c r="I21" s="553">
        <v>11.11111111111111</v>
      </c>
      <c r="J21" s="477" t="s">
        <v>290</v>
      </c>
      <c r="K21" s="548">
        <v>4</v>
      </c>
      <c r="L21" s="476" t="s">
        <v>289</v>
      </c>
      <c r="M21" s="553">
        <v>11.11111111111111</v>
      </c>
      <c r="N21" s="477" t="s">
        <v>290</v>
      </c>
      <c r="O21" s="546">
        <v>4</v>
      </c>
      <c r="P21" s="476" t="s">
        <v>289</v>
      </c>
      <c r="Q21" s="553">
        <v>11.11111111111111</v>
      </c>
      <c r="R21" s="518" t="s">
        <v>290</v>
      </c>
      <c r="S21" s="510"/>
      <c r="T21" s="730"/>
      <c r="U21" s="722"/>
      <c r="V21" s="764"/>
      <c r="W21" s="419" t="s">
        <v>66</v>
      </c>
      <c r="X21" s="421"/>
      <c r="Y21" s="444" t="s">
        <v>416</v>
      </c>
      <c r="Z21" s="576">
        <v>10422</v>
      </c>
      <c r="AA21" s="529">
        <v>10384</v>
      </c>
      <c r="AB21" s="566">
        <v>10453</v>
      </c>
    </row>
    <row r="22" spans="1:28" s="303" customFormat="1" ht="29.25" customHeight="1">
      <c r="A22" s="730"/>
      <c r="B22" s="770"/>
      <c r="C22" s="421" t="s">
        <v>68</v>
      </c>
      <c r="D22" s="426"/>
      <c r="E22" s="426"/>
      <c r="F22" s="472"/>
      <c r="G22" s="587">
        <v>20</v>
      </c>
      <c r="H22" s="476" t="s">
        <v>289</v>
      </c>
      <c r="I22" s="553">
        <v>55.55555555555556</v>
      </c>
      <c r="J22" s="477" t="s">
        <v>290</v>
      </c>
      <c r="K22" s="548">
        <v>22</v>
      </c>
      <c r="L22" s="476" t="s">
        <v>289</v>
      </c>
      <c r="M22" s="553">
        <v>61.111111111111114</v>
      </c>
      <c r="N22" s="477" t="s">
        <v>290</v>
      </c>
      <c r="O22" s="546">
        <v>21</v>
      </c>
      <c r="P22" s="476" t="s">
        <v>289</v>
      </c>
      <c r="Q22" s="553">
        <v>58.333333333333336</v>
      </c>
      <c r="R22" s="518" t="s">
        <v>290</v>
      </c>
      <c r="S22" s="510"/>
      <c r="T22" s="730"/>
      <c r="U22" s="722"/>
      <c r="V22" s="747"/>
      <c r="W22" s="430" t="s">
        <v>408</v>
      </c>
      <c r="X22" s="421" t="s">
        <v>69</v>
      </c>
      <c r="Y22" s="444"/>
      <c r="Z22" s="576"/>
      <c r="AA22" s="529">
        <v>0</v>
      </c>
      <c r="AB22" s="566">
        <v>0</v>
      </c>
    </row>
    <row r="23" spans="1:28" s="303" customFormat="1" ht="29.25" customHeight="1" thickBot="1">
      <c r="A23" s="730"/>
      <c r="B23" s="771"/>
      <c r="C23" s="424" t="s">
        <v>70</v>
      </c>
      <c r="D23" s="425"/>
      <c r="E23" s="425"/>
      <c r="F23" s="537"/>
      <c r="G23" s="589">
        <v>2</v>
      </c>
      <c r="H23" s="519" t="s">
        <v>289</v>
      </c>
      <c r="I23" s="554">
        <v>5.555555555555555</v>
      </c>
      <c r="J23" s="520" t="s">
        <v>290</v>
      </c>
      <c r="K23" s="552">
        <v>2</v>
      </c>
      <c r="L23" s="519" t="s">
        <v>289</v>
      </c>
      <c r="M23" s="554">
        <v>5.555555555555555</v>
      </c>
      <c r="N23" s="520" t="s">
        <v>290</v>
      </c>
      <c r="O23" s="551">
        <v>2</v>
      </c>
      <c r="P23" s="519" t="s">
        <v>289</v>
      </c>
      <c r="Q23" s="554">
        <v>5.555555555555555</v>
      </c>
      <c r="R23" s="521" t="s">
        <v>290</v>
      </c>
      <c r="S23" s="510"/>
      <c r="T23" s="730"/>
      <c r="U23" s="728"/>
      <c r="V23" s="419" t="s">
        <v>71</v>
      </c>
      <c r="W23" s="419"/>
      <c r="X23" s="421"/>
      <c r="Y23" s="444" t="s">
        <v>417</v>
      </c>
      <c r="Z23" s="576">
        <v>2142</v>
      </c>
      <c r="AA23" s="529">
        <v>881</v>
      </c>
      <c r="AB23" s="566">
        <v>800</v>
      </c>
    </row>
    <row r="24" spans="1:28" s="303" customFormat="1" ht="29.25" customHeight="1">
      <c r="A24" s="732" t="s">
        <v>73</v>
      </c>
      <c r="B24" s="473" t="s">
        <v>74</v>
      </c>
      <c r="C24" s="473"/>
      <c r="D24" s="473"/>
      <c r="E24" s="473"/>
      <c r="F24" s="475" t="s">
        <v>418</v>
      </c>
      <c r="G24" s="961">
        <v>91.28614916286149</v>
      </c>
      <c r="H24" s="798"/>
      <c r="I24" s="798"/>
      <c r="J24" s="799"/>
      <c r="K24" s="800">
        <v>89.7237401335762</v>
      </c>
      <c r="L24" s="798"/>
      <c r="M24" s="798"/>
      <c r="N24" s="799"/>
      <c r="O24" s="800">
        <v>90.82952815829528</v>
      </c>
      <c r="P24" s="798"/>
      <c r="Q24" s="798"/>
      <c r="R24" s="801"/>
      <c r="S24" s="510"/>
      <c r="T24" s="730"/>
      <c r="U24" s="433" t="s">
        <v>76</v>
      </c>
      <c r="V24" s="419"/>
      <c r="W24" s="419"/>
      <c r="X24" s="421"/>
      <c r="Y24" s="444"/>
      <c r="Z24" s="577">
        <v>43251</v>
      </c>
      <c r="AA24" s="555">
        <v>8767</v>
      </c>
      <c r="AB24" s="567">
        <v>9659</v>
      </c>
    </row>
    <row r="25" spans="1:28" s="303" customFormat="1" ht="29.25" customHeight="1" thickBot="1">
      <c r="A25" s="733"/>
      <c r="B25" s="426" t="s">
        <v>77</v>
      </c>
      <c r="C25" s="426"/>
      <c r="D25" s="426"/>
      <c r="E25" s="426"/>
      <c r="F25" s="472" t="s">
        <v>418</v>
      </c>
      <c r="G25" s="814">
        <v>91.3</v>
      </c>
      <c r="H25" s="724"/>
      <c r="I25" s="724"/>
      <c r="J25" s="725"/>
      <c r="K25" s="726">
        <v>89.7237401335762</v>
      </c>
      <c r="L25" s="724"/>
      <c r="M25" s="724"/>
      <c r="N25" s="725"/>
      <c r="O25" s="724">
        <v>90.82952815829528</v>
      </c>
      <c r="P25" s="724"/>
      <c r="Q25" s="724"/>
      <c r="R25" s="727"/>
      <c r="S25" s="510"/>
      <c r="T25" s="731"/>
      <c r="U25" s="438" t="s">
        <v>78</v>
      </c>
      <c r="V25" s="422"/>
      <c r="W25" s="422"/>
      <c r="X25" s="424"/>
      <c r="Y25" s="446"/>
      <c r="Z25" s="578">
        <v>41109</v>
      </c>
      <c r="AA25" s="530">
        <v>7886</v>
      </c>
      <c r="AB25" s="568">
        <v>8859</v>
      </c>
    </row>
    <row r="26" spans="1:28" s="303" customFormat="1" ht="29.25" customHeight="1">
      <c r="A26" s="733"/>
      <c r="B26" s="426" t="s">
        <v>79</v>
      </c>
      <c r="C26" s="426"/>
      <c r="D26" s="426"/>
      <c r="E26" s="426"/>
      <c r="F26" s="475" t="s">
        <v>418</v>
      </c>
      <c r="G26" s="814">
        <v>91.3</v>
      </c>
      <c r="H26" s="724"/>
      <c r="I26" s="724"/>
      <c r="J26" s="725"/>
      <c r="K26" s="726">
        <v>89.7237401335762</v>
      </c>
      <c r="L26" s="724"/>
      <c r="M26" s="724"/>
      <c r="N26" s="725"/>
      <c r="O26" s="724">
        <v>90.82952815829528</v>
      </c>
      <c r="P26" s="724"/>
      <c r="Q26" s="724"/>
      <c r="R26" s="727"/>
      <c r="S26" s="510"/>
      <c r="T26" s="729" t="s">
        <v>80</v>
      </c>
      <c r="U26" s="427" t="s">
        <v>81</v>
      </c>
      <c r="V26" s="427"/>
      <c r="W26" s="427"/>
      <c r="X26" s="427"/>
      <c r="Y26" s="443" t="s">
        <v>419</v>
      </c>
      <c r="Z26" s="575"/>
      <c r="AA26" s="528">
        <v>0</v>
      </c>
      <c r="AB26" s="565">
        <v>0</v>
      </c>
    </row>
    <row r="27" spans="1:28" s="303" customFormat="1" ht="29.25" customHeight="1">
      <c r="A27" s="733"/>
      <c r="B27" s="426" t="s">
        <v>83</v>
      </c>
      <c r="C27" s="426"/>
      <c r="D27" s="426"/>
      <c r="E27" s="426"/>
      <c r="F27" s="472" t="s">
        <v>84</v>
      </c>
      <c r="G27" s="814">
        <v>17.7</v>
      </c>
      <c r="H27" s="724"/>
      <c r="I27" s="724"/>
      <c r="J27" s="725"/>
      <c r="K27" s="726">
        <v>17.3</v>
      </c>
      <c r="L27" s="724"/>
      <c r="M27" s="724"/>
      <c r="N27" s="725"/>
      <c r="O27" s="724">
        <v>16.9</v>
      </c>
      <c r="P27" s="724"/>
      <c r="Q27" s="724"/>
      <c r="R27" s="727"/>
      <c r="S27" s="510"/>
      <c r="T27" s="730"/>
      <c r="U27" s="721" t="s">
        <v>408</v>
      </c>
      <c r="V27" s="419" t="s">
        <v>85</v>
      </c>
      <c r="W27" s="419"/>
      <c r="X27" s="421"/>
      <c r="Y27" s="444"/>
      <c r="Z27" s="576"/>
      <c r="AA27" s="529">
        <v>0</v>
      </c>
      <c r="AB27" s="566"/>
    </row>
    <row r="28" spans="1:28" s="303" customFormat="1" ht="29.25" customHeight="1">
      <c r="A28" s="733"/>
      <c r="B28" s="762" t="s">
        <v>86</v>
      </c>
      <c r="C28" s="762"/>
      <c r="D28" s="486"/>
      <c r="E28" s="487" t="s">
        <v>87</v>
      </c>
      <c r="F28" s="472"/>
      <c r="G28" s="960">
        <v>33</v>
      </c>
      <c r="H28" s="946"/>
      <c r="I28" s="946"/>
      <c r="J28" s="947"/>
      <c r="K28" s="948">
        <v>32.30054644808743</v>
      </c>
      <c r="L28" s="946"/>
      <c r="M28" s="946"/>
      <c r="N28" s="947"/>
      <c r="O28" s="946">
        <v>32.6986301369863</v>
      </c>
      <c r="P28" s="946"/>
      <c r="Q28" s="946"/>
      <c r="R28" s="949"/>
      <c r="S28" s="510"/>
      <c r="T28" s="730"/>
      <c r="U28" s="728"/>
      <c r="V28" s="419" t="s">
        <v>88</v>
      </c>
      <c r="W28" s="419"/>
      <c r="X28" s="421"/>
      <c r="Y28" s="444"/>
      <c r="Z28" s="576"/>
      <c r="AA28" s="529">
        <v>0</v>
      </c>
      <c r="AB28" s="566"/>
    </row>
    <row r="29" spans="1:28" s="303" customFormat="1" ht="29.25" customHeight="1">
      <c r="A29" s="733"/>
      <c r="B29" s="763"/>
      <c r="C29" s="763"/>
      <c r="D29" s="485" t="s">
        <v>62</v>
      </c>
      <c r="E29" s="487" t="s">
        <v>89</v>
      </c>
      <c r="F29" s="472"/>
      <c r="G29" s="960">
        <v>222</v>
      </c>
      <c r="H29" s="946"/>
      <c r="I29" s="946"/>
      <c r="J29" s="947"/>
      <c r="K29" s="948">
        <v>208.50409836065575</v>
      </c>
      <c r="L29" s="946"/>
      <c r="M29" s="946"/>
      <c r="N29" s="947"/>
      <c r="O29" s="946">
        <v>202.71428571428572</v>
      </c>
      <c r="P29" s="946"/>
      <c r="Q29" s="946"/>
      <c r="R29" s="949"/>
      <c r="S29" s="510"/>
      <c r="T29" s="730"/>
      <c r="U29" s="426" t="s">
        <v>90</v>
      </c>
      <c r="V29" s="426"/>
      <c r="W29" s="426"/>
      <c r="X29" s="426"/>
      <c r="Y29" s="444" t="s">
        <v>420</v>
      </c>
      <c r="Z29" s="576">
        <v>7181</v>
      </c>
      <c r="AA29" s="529">
        <v>35911</v>
      </c>
      <c r="AB29" s="566">
        <v>11446</v>
      </c>
    </row>
    <row r="30" spans="1:28" s="303" customFormat="1" ht="29.25" customHeight="1">
      <c r="A30" s="733"/>
      <c r="B30" s="762" t="s">
        <v>92</v>
      </c>
      <c r="C30" s="762"/>
      <c r="D30" s="488"/>
      <c r="E30" s="487" t="s">
        <v>87</v>
      </c>
      <c r="F30" s="472"/>
      <c r="G30" s="959">
        <v>11995</v>
      </c>
      <c r="H30" s="882"/>
      <c r="I30" s="882"/>
      <c r="J30" s="883"/>
      <c r="K30" s="881">
        <v>11822</v>
      </c>
      <c r="L30" s="882"/>
      <c r="M30" s="882"/>
      <c r="N30" s="883"/>
      <c r="O30" s="882">
        <v>11935</v>
      </c>
      <c r="P30" s="882"/>
      <c r="Q30" s="882"/>
      <c r="R30" s="884"/>
      <c r="S30" s="510"/>
      <c r="T30" s="730"/>
      <c r="U30" s="721" t="s">
        <v>408</v>
      </c>
      <c r="V30" s="419" t="s">
        <v>93</v>
      </c>
      <c r="W30" s="419"/>
      <c r="X30" s="421"/>
      <c r="Y30" s="444"/>
      <c r="Z30" s="576">
        <v>7181</v>
      </c>
      <c r="AA30" s="529">
        <v>35911</v>
      </c>
      <c r="AB30" s="566">
        <v>11446</v>
      </c>
    </row>
    <row r="31" spans="1:28" s="303" customFormat="1" ht="29.25" customHeight="1">
      <c r="A31" s="733"/>
      <c r="B31" s="763"/>
      <c r="C31" s="763"/>
      <c r="D31" s="485" t="s">
        <v>62</v>
      </c>
      <c r="E31" s="487" t="s">
        <v>89</v>
      </c>
      <c r="F31" s="472"/>
      <c r="G31" s="959">
        <v>53825</v>
      </c>
      <c r="H31" s="882"/>
      <c r="I31" s="882"/>
      <c r="J31" s="883"/>
      <c r="K31" s="881">
        <v>50875</v>
      </c>
      <c r="L31" s="882"/>
      <c r="M31" s="882"/>
      <c r="N31" s="883"/>
      <c r="O31" s="882">
        <v>49665</v>
      </c>
      <c r="P31" s="882"/>
      <c r="Q31" s="882"/>
      <c r="R31" s="884"/>
      <c r="S31" s="510"/>
      <c r="T31" s="730"/>
      <c r="U31" s="728"/>
      <c r="V31" s="419" t="s">
        <v>94</v>
      </c>
      <c r="W31" s="419"/>
      <c r="X31" s="421"/>
      <c r="Y31" s="444"/>
      <c r="Z31" s="576"/>
      <c r="AA31" s="529">
        <v>0</v>
      </c>
      <c r="AB31" s="566">
        <v>0</v>
      </c>
    </row>
    <row r="32" spans="1:28" s="303" customFormat="1" ht="29.25" customHeight="1">
      <c r="A32" s="733"/>
      <c r="B32" s="426" t="s">
        <v>95</v>
      </c>
      <c r="C32" s="426"/>
      <c r="D32" s="426"/>
      <c r="E32" s="426"/>
      <c r="F32" s="472" t="s">
        <v>418</v>
      </c>
      <c r="G32" s="814">
        <v>448.7</v>
      </c>
      <c r="H32" s="724"/>
      <c r="I32" s="724"/>
      <c r="J32" s="725"/>
      <c r="K32" s="726">
        <v>430.3417357469125</v>
      </c>
      <c r="L32" s="724"/>
      <c r="M32" s="724"/>
      <c r="N32" s="725"/>
      <c r="O32" s="724">
        <v>416.1290322580645</v>
      </c>
      <c r="P32" s="724"/>
      <c r="Q32" s="724"/>
      <c r="R32" s="727"/>
      <c r="S32" s="510"/>
      <c r="T32" s="730"/>
      <c r="U32" s="433" t="s">
        <v>96</v>
      </c>
      <c r="V32" s="430"/>
      <c r="W32" s="430"/>
      <c r="X32" s="429"/>
      <c r="Y32" s="444" t="s">
        <v>421</v>
      </c>
      <c r="Z32" s="717">
        <v>-7181</v>
      </c>
      <c r="AA32" s="231">
        <v>-35911</v>
      </c>
      <c r="AB32" s="695">
        <v>-11446</v>
      </c>
    </row>
    <row r="33" spans="1:28" s="303" customFormat="1" ht="29.25" customHeight="1">
      <c r="A33" s="733"/>
      <c r="B33" s="426" t="s">
        <v>98</v>
      </c>
      <c r="C33" s="426"/>
      <c r="D33" s="426"/>
      <c r="E33" s="426"/>
      <c r="F33" s="472" t="s">
        <v>99</v>
      </c>
      <c r="G33" s="959">
        <v>18016</v>
      </c>
      <c r="H33" s="882"/>
      <c r="I33" s="882"/>
      <c r="J33" s="883"/>
      <c r="K33" s="881">
        <v>17045.85714285714</v>
      </c>
      <c r="L33" s="882"/>
      <c r="M33" s="882"/>
      <c r="N33" s="883"/>
      <c r="O33" s="882">
        <v>17669.735294117647</v>
      </c>
      <c r="P33" s="882"/>
      <c r="Q33" s="882"/>
      <c r="R33" s="884"/>
      <c r="S33" s="510"/>
      <c r="T33" s="730"/>
      <c r="U33" s="426" t="s">
        <v>100</v>
      </c>
      <c r="V33" s="426"/>
      <c r="W33" s="426"/>
      <c r="X33" s="426"/>
      <c r="Y33" s="444" t="s">
        <v>422</v>
      </c>
      <c r="Z33" s="576">
        <v>7181</v>
      </c>
      <c r="AA33" s="529">
        <v>35911</v>
      </c>
      <c r="AB33" s="566">
        <v>11446</v>
      </c>
    </row>
    <row r="34" spans="1:28" s="303" customFormat="1" ht="29.25" customHeight="1" thickBot="1">
      <c r="A34" s="733"/>
      <c r="B34" s="478" t="s">
        <v>102</v>
      </c>
      <c r="C34" s="478"/>
      <c r="D34" s="488"/>
      <c r="E34" s="487" t="s">
        <v>87</v>
      </c>
      <c r="F34" s="472"/>
      <c r="G34" s="814">
        <v>8.2</v>
      </c>
      <c r="H34" s="724"/>
      <c r="I34" s="724"/>
      <c r="J34" s="725"/>
      <c r="K34" s="726">
        <v>8.075136612021858</v>
      </c>
      <c r="L34" s="724"/>
      <c r="M34" s="724"/>
      <c r="N34" s="725"/>
      <c r="O34" s="724">
        <v>7.12962962962963</v>
      </c>
      <c r="P34" s="724"/>
      <c r="Q34" s="724"/>
      <c r="R34" s="727"/>
      <c r="S34" s="510"/>
      <c r="T34" s="731"/>
      <c r="U34" s="438" t="s">
        <v>103</v>
      </c>
      <c r="V34" s="422"/>
      <c r="W34" s="422"/>
      <c r="X34" s="424"/>
      <c r="Y34" s="446"/>
      <c r="Z34" s="579">
        <v>0</v>
      </c>
      <c r="AA34" s="556">
        <v>0</v>
      </c>
      <c r="AB34" s="569">
        <v>0</v>
      </c>
    </row>
    <row r="35" spans="1:28" s="303" customFormat="1" ht="29.25" customHeight="1" thickBot="1">
      <c r="A35" s="733"/>
      <c r="B35" s="473" t="s">
        <v>104</v>
      </c>
      <c r="C35" s="473"/>
      <c r="D35" s="485" t="s">
        <v>62</v>
      </c>
      <c r="E35" s="487" t="s">
        <v>89</v>
      </c>
      <c r="F35" s="472"/>
      <c r="G35" s="814">
        <v>36.9</v>
      </c>
      <c r="H35" s="724"/>
      <c r="I35" s="724"/>
      <c r="J35" s="725"/>
      <c r="K35" s="726">
        <v>34.75068306010929</v>
      </c>
      <c r="L35" s="724"/>
      <c r="M35" s="724"/>
      <c r="N35" s="725"/>
      <c r="O35" s="724">
        <v>29.668458781362006</v>
      </c>
      <c r="P35" s="724"/>
      <c r="Q35" s="724"/>
      <c r="R35" s="727"/>
      <c r="S35" s="510"/>
      <c r="T35" s="454" t="s">
        <v>105</v>
      </c>
      <c r="U35" s="455"/>
      <c r="V35" s="455"/>
      <c r="W35" s="455"/>
      <c r="X35" s="456"/>
      <c r="Y35" s="457"/>
      <c r="Z35" s="580">
        <v>523191</v>
      </c>
      <c r="AA35" s="556">
        <v>522735</v>
      </c>
      <c r="AB35" s="569">
        <v>548631</v>
      </c>
    </row>
    <row r="36" spans="1:28" s="303" customFormat="1" ht="29.25" customHeight="1">
      <c r="A36" s="733"/>
      <c r="B36" s="426" t="s">
        <v>106</v>
      </c>
      <c r="C36" s="426"/>
      <c r="D36" s="426"/>
      <c r="E36" s="426"/>
      <c r="F36" s="472" t="s">
        <v>99</v>
      </c>
      <c r="G36" s="960">
        <v>420</v>
      </c>
      <c r="H36" s="946"/>
      <c r="I36" s="946"/>
      <c r="J36" s="947"/>
      <c r="K36" s="948">
        <v>407.51707650273227</v>
      </c>
      <c r="L36" s="946"/>
      <c r="M36" s="946"/>
      <c r="N36" s="947"/>
      <c r="O36" s="882">
        <v>358.88351254480284</v>
      </c>
      <c r="P36" s="882"/>
      <c r="Q36" s="882"/>
      <c r="R36" s="884"/>
      <c r="S36" s="500"/>
      <c r="T36" s="458" t="s">
        <v>107</v>
      </c>
      <c r="U36" s="420"/>
      <c r="V36" s="420"/>
      <c r="W36" s="420"/>
      <c r="X36" s="423"/>
      <c r="Y36" s="443"/>
      <c r="Z36" s="575"/>
      <c r="AA36" s="528"/>
      <c r="AB36" s="565">
        <v>0</v>
      </c>
    </row>
    <row r="37" spans="1:28" s="303" customFormat="1" ht="29.25" customHeight="1" thickBot="1">
      <c r="A37" s="733"/>
      <c r="B37" s="426" t="s">
        <v>108</v>
      </c>
      <c r="C37" s="442"/>
      <c r="D37" s="426"/>
      <c r="E37" s="426"/>
      <c r="F37" s="472" t="s">
        <v>418</v>
      </c>
      <c r="G37" s="814">
        <v>125.8</v>
      </c>
      <c r="H37" s="724"/>
      <c r="I37" s="724"/>
      <c r="J37" s="725"/>
      <c r="K37" s="726">
        <v>122.64102564102564</v>
      </c>
      <c r="L37" s="724"/>
      <c r="M37" s="724"/>
      <c r="N37" s="725"/>
      <c r="O37" s="724">
        <v>119.6426859279619</v>
      </c>
      <c r="P37" s="724"/>
      <c r="Q37" s="724"/>
      <c r="R37" s="727"/>
      <c r="S37" s="484"/>
      <c r="T37" s="459" t="s">
        <v>408</v>
      </c>
      <c r="U37" s="460"/>
      <c r="V37" s="424" t="s">
        <v>109</v>
      </c>
      <c r="W37" s="425"/>
      <c r="X37" s="425"/>
      <c r="Y37" s="446"/>
      <c r="Z37" s="581"/>
      <c r="AA37" s="532"/>
      <c r="AB37" s="570">
        <v>0</v>
      </c>
    </row>
    <row r="38" spans="1:28" s="303" customFormat="1" ht="29.25" customHeight="1" thickBot="1">
      <c r="A38" s="733"/>
      <c r="B38" s="478" t="s">
        <v>110</v>
      </c>
      <c r="C38" s="478"/>
      <c r="D38" s="488"/>
      <c r="E38" s="487" t="s">
        <v>87</v>
      </c>
      <c r="F38" s="472"/>
      <c r="G38" s="960">
        <v>27792</v>
      </c>
      <c r="H38" s="946"/>
      <c r="I38" s="946"/>
      <c r="J38" s="947"/>
      <c r="K38" s="948">
        <v>28721.705295212316</v>
      </c>
      <c r="L38" s="946"/>
      <c r="M38" s="946"/>
      <c r="N38" s="947"/>
      <c r="O38" s="946">
        <v>28630.414746543778</v>
      </c>
      <c r="P38" s="946"/>
      <c r="Q38" s="946"/>
      <c r="R38" s="949"/>
      <c r="S38" s="480"/>
      <c r="T38" s="461" t="s">
        <v>111</v>
      </c>
      <c r="U38" s="462"/>
      <c r="V38" s="462"/>
      <c r="W38" s="462"/>
      <c r="X38" s="462"/>
      <c r="Y38" s="457"/>
      <c r="Z38" s="582">
        <v>604792</v>
      </c>
      <c r="AA38" s="533">
        <v>643542</v>
      </c>
      <c r="AB38" s="571">
        <v>626486</v>
      </c>
    </row>
    <row r="39" spans="1:28" s="303" customFormat="1" ht="29.25" customHeight="1">
      <c r="A39" s="733"/>
      <c r="B39" s="473" t="s">
        <v>112</v>
      </c>
      <c r="C39" s="473"/>
      <c r="D39" s="485" t="s">
        <v>113</v>
      </c>
      <c r="E39" s="487" t="s">
        <v>89</v>
      </c>
      <c r="F39" s="472"/>
      <c r="G39" s="960">
        <v>5187</v>
      </c>
      <c r="H39" s="946"/>
      <c r="I39" s="946"/>
      <c r="J39" s="947"/>
      <c r="K39" s="948">
        <v>5052.717444717445</v>
      </c>
      <c r="L39" s="946"/>
      <c r="M39" s="946"/>
      <c r="N39" s="947"/>
      <c r="O39" s="946">
        <v>5216.28913721937</v>
      </c>
      <c r="P39" s="946"/>
      <c r="Q39" s="946"/>
      <c r="R39" s="949"/>
      <c r="S39" s="500"/>
      <c r="T39" s="729" t="s">
        <v>114</v>
      </c>
      <c r="U39" s="729" t="s">
        <v>115</v>
      </c>
      <c r="V39" s="437" t="s">
        <v>116</v>
      </c>
      <c r="W39" s="420"/>
      <c r="X39" s="423"/>
      <c r="Y39" s="443"/>
      <c r="Z39" s="575">
        <v>320396</v>
      </c>
      <c r="AA39" s="528">
        <v>323664</v>
      </c>
      <c r="AB39" s="565">
        <v>301747</v>
      </c>
    </row>
    <row r="40" spans="1:28" s="303" customFormat="1" ht="29.25" customHeight="1">
      <c r="A40" s="733"/>
      <c r="B40" s="490" t="s">
        <v>423</v>
      </c>
      <c r="C40" s="491"/>
      <c r="D40" s="492" t="s">
        <v>118</v>
      </c>
      <c r="E40" s="426"/>
      <c r="F40" s="472"/>
      <c r="G40" s="960">
        <v>10196</v>
      </c>
      <c r="H40" s="946"/>
      <c r="I40" s="946"/>
      <c r="J40" s="947"/>
      <c r="K40" s="948">
        <v>10230.09075394357</v>
      </c>
      <c r="L40" s="946"/>
      <c r="M40" s="946"/>
      <c r="N40" s="947"/>
      <c r="O40" s="948">
        <v>10537.24025974026</v>
      </c>
      <c r="P40" s="946"/>
      <c r="Q40" s="946"/>
      <c r="R40" s="949"/>
      <c r="S40" s="510"/>
      <c r="T40" s="730"/>
      <c r="U40" s="730"/>
      <c r="V40" s="721" t="s">
        <v>408</v>
      </c>
      <c r="W40" s="419" t="s">
        <v>119</v>
      </c>
      <c r="X40" s="421"/>
      <c r="Y40" s="444"/>
      <c r="Z40" s="576">
        <v>1048733</v>
      </c>
      <c r="AA40" s="529">
        <v>1073722</v>
      </c>
      <c r="AB40" s="566">
        <v>1059012</v>
      </c>
    </row>
    <row r="41" spans="1:28" s="303" customFormat="1" ht="29.25" customHeight="1">
      <c r="A41" s="733"/>
      <c r="B41" s="499"/>
      <c r="C41" s="493"/>
      <c r="D41" s="494" t="s">
        <v>408</v>
      </c>
      <c r="E41" s="421" t="s">
        <v>120</v>
      </c>
      <c r="F41" s="472"/>
      <c r="G41" s="960">
        <v>613</v>
      </c>
      <c r="H41" s="946"/>
      <c r="I41" s="946"/>
      <c r="J41" s="947"/>
      <c r="K41" s="948">
        <v>610.300333349283</v>
      </c>
      <c r="L41" s="946"/>
      <c r="M41" s="946"/>
      <c r="N41" s="947"/>
      <c r="O41" s="946">
        <v>607.711038961039</v>
      </c>
      <c r="P41" s="946"/>
      <c r="Q41" s="946"/>
      <c r="R41" s="949"/>
      <c r="S41" s="510"/>
      <c r="T41" s="730"/>
      <c r="U41" s="730"/>
      <c r="V41" s="728"/>
      <c r="W41" s="419" t="s">
        <v>121</v>
      </c>
      <c r="X41" s="429"/>
      <c r="Y41" s="445"/>
      <c r="Z41" s="576">
        <v>765523</v>
      </c>
      <c r="AA41" s="529">
        <v>785884</v>
      </c>
      <c r="AB41" s="566">
        <v>791731</v>
      </c>
    </row>
    <row r="42" spans="1:28" s="303" customFormat="1" ht="29.25" customHeight="1">
      <c r="A42" s="733"/>
      <c r="B42" s="495" t="s">
        <v>122</v>
      </c>
      <c r="C42" s="496"/>
      <c r="D42" s="421" t="s">
        <v>123</v>
      </c>
      <c r="E42" s="426"/>
      <c r="F42" s="472"/>
      <c r="G42" s="960">
        <v>9569</v>
      </c>
      <c r="H42" s="946"/>
      <c r="I42" s="946"/>
      <c r="J42" s="947"/>
      <c r="K42" s="948">
        <v>10104.311211062732</v>
      </c>
      <c r="L42" s="946"/>
      <c r="M42" s="946"/>
      <c r="N42" s="947"/>
      <c r="O42" s="946">
        <v>10393.425324675325</v>
      </c>
      <c r="P42" s="946"/>
      <c r="Q42" s="946"/>
      <c r="R42" s="949"/>
      <c r="S42" s="510"/>
      <c r="T42" s="730"/>
      <c r="U42" s="730"/>
      <c r="V42" s="433" t="s">
        <v>124</v>
      </c>
      <c r="W42" s="419"/>
      <c r="X42" s="421"/>
      <c r="Y42" s="444"/>
      <c r="Z42" s="583">
        <v>540250</v>
      </c>
      <c r="AA42" s="534">
        <v>538359</v>
      </c>
      <c r="AB42" s="572">
        <v>564403</v>
      </c>
    </row>
    <row r="43" spans="1:28" s="303" customFormat="1" ht="29.25" customHeight="1">
      <c r="A43" s="733"/>
      <c r="B43" s="495" t="s">
        <v>125</v>
      </c>
      <c r="C43" s="493"/>
      <c r="D43" s="746" t="s">
        <v>408</v>
      </c>
      <c r="E43" s="421" t="s">
        <v>126</v>
      </c>
      <c r="F43" s="472"/>
      <c r="G43" s="960">
        <v>4428</v>
      </c>
      <c r="H43" s="946"/>
      <c r="I43" s="946"/>
      <c r="J43" s="947"/>
      <c r="K43" s="948">
        <v>4767.165893104933</v>
      </c>
      <c r="L43" s="946"/>
      <c r="M43" s="946"/>
      <c r="N43" s="947"/>
      <c r="O43" s="946">
        <v>4981.980519480519</v>
      </c>
      <c r="P43" s="946"/>
      <c r="Q43" s="946"/>
      <c r="R43" s="949"/>
      <c r="S43" s="510"/>
      <c r="T43" s="730"/>
      <c r="U43" s="730"/>
      <c r="V43" s="721" t="s">
        <v>408</v>
      </c>
      <c r="W43" s="419" t="s">
        <v>127</v>
      </c>
      <c r="X43" s="421"/>
      <c r="Y43" s="444"/>
      <c r="Z43" s="576">
        <v>442011</v>
      </c>
      <c r="AA43" s="529">
        <v>439738</v>
      </c>
      <c r="AB43" s="566">
        <v>471469</v>
      </c>
    </row>
    <row r="44" spans="1:28" s="303" customFormat="1" ht="29.25" customHeight="1">
      <c r="A44" s="733"/>
      <c r="B44" s="497"/>
      <c r="C44" s="498" t="s">
        <v>128</v>
      </c>
      <c r="D44" s="747"/>
      <c r="E44" s="421" t="s">
        <v>129</v>
      </c>
      <c r="F44" s="472"/>
      <c r="G44" s="960">
        <v>488</v>
      </c>
      <c r="H44" s="946"/>
      <c r="I44" s="946"/>
      <c r="J44" s="947"/>
      <c r="K44" s="948">
        <v>497.63146562036457</v>
      </c>
      <c r="L44" s="946"/>
      <c r="M44" s="946"/>
      <c r="N44" s="947"/>
      <c r="O44" s="946">
        <v>507.9383116883117</v>
      </c>
      <c r="P44" s="946"/>
      <c r="Q44" s="946"/>
      <c r="R44" s="949"/>
      <c r="S44" s="510"/>
      <c r="T44" s="730"/>
      <c r="U44" s="730"/>
      <c r="V44" s="722"/>
      <c r="W44" s="419" t="s">
        <v>130</v>
      </c>
      <c r="X44" s="421"/>
      <c r="Y44" s="444"/>
      <c r="Z44" s="584">
        <v>95001</v>
      </c>
      <c r="AA44" s="535">
        <v>96039</v>
      </c>
      <c r="AB44" s="573">
        <v>90565</v>
      </c>
    </row>
    <row r="45" spans="1:28" s="303" customFormat="1" ht="29.25" customHeight="1">
      <c r="A45" s="733"/>
      <c r="B45" s="497"/>
      <c r="C45" s="493"/>
      <c r="D45" s="499" t="s">
        <v>131</v>
      </c>
      <c r="E45" s="499"/>
      <c r="F45" s="510"/>
      <c r="G45" s="960">
        <v>627</v>
      </c>
      <c r="H45" s="946"/>
      <c r="I45" s="946"/>
      <c r="J45" s="947"/>
      <c r="K45" s="948">
        <v>125.77954288083959</v>
      </c>
      <c r="L45" s="946"/>
      <c r="M45" s="946"/>
      <c r="N45" s="947"/>
      <c r="O45" s="946">
        <v>143.81493506493507</v>
      </c>
      <c r="P45" s="946"/>
      <c r="Q45" s="946"/>
      <c r="R45" s="949"/>
      <c r="S45" s="510"/>
      <c r="T45" s="730"/>
      <c r="U45" s="730"/>
      <c r="V45" s="728"/>
      <c r="W45" s="419" t="s">
        <v>132</v>
      </c>
      <c r="X45" s="421"/>
      <c r="Y45" s="444"/>
      <c r="Z45" s="576">
        <v>3238</v>
      </c>
      <c r="AA45" s="529">
        <v>2582</v>
      </c>
      <c r="AB45" s="566">
        <v>2309</v>
      </c>
    </row>
    <row r="46" spans="1:28" s="303" customFormat="1" ht="29.25" customHeight="1" thickBot="1">
      <c r="A46" s="733"/>
      <c r="B46" s="501" t="s">
        <v>133</v>
      </c>
      <c r="C46" s="478"/>
      <c r="D46" s="478"/>
      <c r="E46" s="426"/>
      <c r="F46" s="472" t="s">
        <v>134</v>
      </c>
      <c r="G46" s="960">
        <v>585</v>
      </c>
      <c r="H46" s="946"/>
      <c r="I46" s="946"/>
      <c r="J46" s="947"/>
      <c r="K46" s="948">
        <v>612.1637624767383</v>
      </c>
      <c r="L46" s="946"/>
      <c r="M46" s="946"/>
      <c r="N46" s="947"/>
      <c r="O46" s="946">
        <v>575.9530791788856</v>
      </c>
      <c r="P46" s="946"/>
      <c r="Q46" s="946"/>
      <c r="R46" s="949"/>
      <c r="S46" s="510"/>
      <c r="T46" s="730"/>
      <c r="U46" s="730"/>
      <c r="V46" s="463" t="s">
        <v>135</v>
      </c>
      <c r="W46" s="464"/>
      <c r="X46" s="465"/>
      <c r="Y46" s="466"/>
      <c r="Z46" s="583">
        <v>3401</v>
      </c>
      <c r="AA46" s="534">
        <v>3883</v>
      </c>
      <c r="AB46" s="572">
        <v>3138</v>
      </c>
    </row>
    <row r="47" spans="1:28" s="303" customFormat="1" ht="29.25" customHeight="1" thickBot="1">
      <c r="A47" s="733"/>
      <c r="B47" s="478" t="s">
        <v>136</v>
      </c>
      <c r="C47" s="478"/>
      <c r="D47" s="488"/>
      <c r="E47" s="421" t="s">
        <v>137</v>
      </c>
      <c r="F47" s="472"/>
      <c r="G47" s="960">
        <v>49000</v>
      </c>
      <c r="H47" s="946"/>
      <c r="I47" s="946"/>
      <c r="J47" s="947"/>
      <c r="K47" s="948">
        <v>47269.42926533091</v>
      </c>
      <c r="L47" s="946"/>
      <c r="M47" s="946"/>
      <c r="N47" s="947"/>
      <c r="O47" s="946">
        <v>47678.53881278539</v>
      </c>
      <c r="P47" s="946"/>
      <c r="Q47" s="946"/>
      <c r="R47" s="949"/>
      <c r="S47" s="510"/>
      <c r="T47" s="730"/>
      <c r="U47" s="731"/>
      <c r="V47" s="454" t="s">
        <v>138</v>
      </c>
      <c r="W47" s="455"/>
      <c r="X47" s="456"/>
      <c r="Y47" s="457"/>
      <c r="Z47" s="582">
        <v>864047</v>
      </c>
      <c r="AA47" s="533">
        <v>865906</v>
      </c>
      <c r="AB47" s="571">
        <v>869288</v>
      </c>
    </row>
    <row r="48" spans="1:28" s="303" customFormat="1" ht="29.25" customHeight="1" thickBot="1">
      <c r="A48" s="734"/>
      <c r="B48" s="481" t="s">
        <v>139</v>
      </c>
      <c r="C48" s="482"/>
      <c r="D48" s="439"/>
      <c r="E48" s="465" t="s">
        <v>140</v>
      </c>
      <c r="F48" s="560"/>
      <c r="G48" s="962">
        <v>46760</v>
      </c>
      <c r="H48" s="950"/>
      <c r="I48" s="950"/>
      <c r="J48" s="951"/>
      <c r="K48" s="952">
        <v>47225.63752276867</v>
      </c>
      <c r="L48" s="950"/>
      <c r="M48" s="950"/>
      <c r="N48" s="951"/>
      <c r="O48" s="950">
        <v>47867.73211567732</v>
      </c>
      <c r="P48" s="950"/>
      <c r="Q48" s="950"/>
      <c r="R48" s="953"/>
      <c r="S48" s="510"/>
      <c r="T48" s="730"/>
      <c r="U48" s="729" t="s">
        <v>141</v>
      </c>
      <c r="V48" s="437" t="s">
        <v>142</v>
      </c>
      <c r="W48" s="420"/>
      <c r="X48" s="423"/>
      <c r="Y48" s="443"/>
      <c r="Z48" s="575"/>
      <c r="AA48" s="528">
        <v>0</v>
      </c>
      <c r="AB48" s="565"/>
    </row>
    <row r="49" spans="1:28" s="303" customFormat="1" ht="29.25" customHeight="1">
      <c r="A49" s="732" t="s">
        <v>143</v>
      </c>
      <c r="B49" s="502" t="s">
        <v>55</v>
      </c>
      <c r="C49" s="473"/>
      <c r="D49" s="473"/>
      <c r="E49" s="427"/>
      <c r="F49" s="523"/>
      <c r="G49" s="815">
        <v>46.4</v>
      </c>
      <c r="H49" s="735"/>
      <c r="I49" s="735"/>
      <c r="J49" s="736"/>
      <c r="K49" s="737">
        <v>47.24522587488085</v>
      </c>
      <c r="L49" s="735"/>
      <c r="M49" s="735"/>
      <c r="N49" s="736"/>
      <c r="O49" s="737">
        <v>47.993932143220185</v>
      </c>
      <c r="P49" s="735"/>
      <c r="Q49" s="735"/>
      <c r="R49" s="738"/>
      <c r="S49" s="510"/>
      <c r="T49" s="730"/>
      <c r="U49" s="730"/>
      <c r="V49" s="433" t="s">
        <v>144</v>
      </c>
      <c r="W49" s="419"/>
      <c r="X49" s="421"/>
      <c r="Y49" s="444"/>
      <c r="Z49" s="576">
        <v>17061</v>
      </c>
      <c r="AA49" s="529">
        <v>15624</v>
      </c>
      <c r="AB49" s="566">
        <v>15772</v>
      </c>
    </row>
    <row r="50" spans="1:28" s="303" customFormat="1" ht="29.25" customHeight="1">
      <c r="A50" s="733"/>
      <c r="B50" s="479" t="s">
        <v>145</v>
      </c>
      <c r="C50" s="426"/>
      <c r="D50" s="426"/>
      <c r="E50" s="426"/>
      <c r="F50" s="472"/>
      <c r="G50" s="814">
        <v>0</v>
      </c>
      <c r="H50" s="724"/>
      <c r="I50" s="724"/>
      <c r="J50" s="725"/>
      <c r="K50" s="726">
        <v>0</v>
      </c>
      <c r="L50" s="724"/>
      <c r="M50" s="724"/>
      <c r="N50" s="725"/>
      <c r="O50" s="726"/>
      <c r="P50" s="724"/>
      <c r="Q50" s="724"/>
      <c r="R50" s="727"/>
      <c r="S50" s="510"/>
      <c r="T50" s="730"/>
      <c r="U50" s="730"/>
      <c r="V50" s="721" t="s">
        <v>408</v>
      </c>
      <c r="W50" s="419" t="s">
        <v>146</v>
      </c>
      <c r="X50" s="421"/>
      <c r="Y50" s="444"/>
      <c r="Z50" s="576"/>
      <c r="AA50" s="529">
        <v>0</v>
      </c>
      <c r="AB50" s="566"/>
    </row>
    <row r="51" spans="1:28" s="303" customFormat="1" ht="29.25" customHeight="1" thickBot="1">
      <c r="A51" s="733"/>
      <c r="B51" s="503" t="s">
        <v>63</v>
      </c>
      <c r="C51" s="499"/>
      <c r="D51" s="499"/>
      <c r="E51" s="499"/>
      <c r="F51" s="510"/>
      <c r="G51" s="814">
        <v>4.7</v>
      </c>
      <c r="H51" s="724"/>
      <c r="I51" s="724"/>
      <c r="J51" s="725"/>
      <c r="K51" s="726">
        <v>4.090707191734809</v>
      </c>
      <c r="L51" s="724"/>
      <c r="M51" s="724"/>
      <c r="N51" s="725"/>
      <c r="O51" s="726">
        <v>3.940197205345344</v>
      </c>
      <c r="P51" s="724"/>
      <c r="Q51" s="724"/>
      <c r="R51" s="727"/>
      <c r="S51" s="510"/>
      <c r="T51" s="730"/>
      <c r="U51" s="730"/>
      <c r="V51" s="723"/>
      <c r="W51" s="422" t="s">
        <v>147</v>
      </c>
      <c r="X51" s="424"/>
      <c r="Y51" s="446"/>
      <c r="Z51" s="581">
        <v>17061</v>
      </c>
      <c r="AA51" s="532">
        <v>15624</v>
      </c>
      <c r="AB51" s="570">
        <v>15772</v>
      </c>
    </row>
    <row r="52" spans="1:28" s="303" customFormat="1" ht="29.25" customHeight="1" thickBot="1">
      <c r="A52" s="733"/>
      <c r="B52" s="479" t="s">
        <v>148</v>
      </c>
      <c r="C52" s="426"/>
      <c r="D52" s="426"/>
      <c r="E52" s="426"/>
      <c r="F52" s="472"/>
      <c r="G52" s="814">
        <v>12.8</v>
      </c>
      <c r="H52" s="724"/>
      <c r="I52" s="724"/>
      <c r="J52" s="725"/>
      <c r="K52" s="726">
        <v>12.400632914393745</v>
      </c>
      <c r="L52" s="724"/>
      <c r="M52" s="724"/>
      <c r="N52" s="725"/>
      <c r="O52" s="726">
        <v>11.938195438160252</v>
      </c>
      <c r="P52" s="724"/>
      <c r="Q52" s="724"/>
      <c r="R52" s="727"/>
      <c r="S52" s="510"/>
      <c r="T52" s="730"/>
      <c r="U52" s="731"/>
      <c r="V52" s="439" t="s">
        <v>149</v>
      </c>
      <c r="W52" s="434"/>
      <c r="X52" s="435"/>
      <c r="Y52" s="563"/>
      <c r="Z52" s="585">
        <v>17061</v>
      </c>
      <c r="AA52" s="531">
        <v>15624</v>
      </c>
      <c r="AB52" s="574">
        <v>15772</v>
      </c>
    </row>
    <row r="53" spans="1:28" s="303" customFormat="1" ht="29.25" customHeight="1" thickBot="1">
      <c r="A53" s="734"/>
      <c r="B53" s="481" t="s">
        <v>150</v>
      </c>
      <c r="C53" s="482"/>
      <c r="D53" s="482"/>
      <c r="E53" s="482"/>
      <c r="F53" s="559"/>
      <c r="G53" s="816">
        <v>36.1</v>
      </c>
      <c r="H53" s="739"/>
      <c r="I53" s="739"/>
      <c r="J53" s="740"/>
      <c r="K53" s="741">
        <v>36.263434018990594</v>
      </c>
      <c r="L53" s="739"/>
      <c r="M53" s="739"/>
      <c r="N53" s="740"/>
      <c r="O53" s="741">
        <v>36.127675213274216</v>
      </c>
      <c r="P53" s="739"/>
      <c r="Q53" s="739"/>
      <c r="R53" s="742"/>
      <c r="S53" s="510"/>
      <c r="T53" s="730"/>
      <c r="U53" s="729" t="s">
        <v>151</v>
      </c>
      <c r="V53" s="437" t="s">
        <v>152</v>
      </c>
      <c r="W53" s="420"/>
      <c r="X53" s="423"/>
      <c r="Y53" s="443"/>
      <c r="Z53" s="575">
        <v>99440</v>
      </c>
      <c r="AA53" s="528">
        <v>99440</v>
      </c>
      <c r="AB53" s="565">
        <v>99440</v>
      </c>
    </row>
    <row r="54" spans="1:28" s="303" customFormat="1" ht="29.25" customHeight="1">
      <c r="A54" s="732" t="s">
        <v>153</v>
      </c>
      <c r="B54" s="471" t="s">
        <v>154</v>
      </c>
      <c r="C54" s="427"/>
      <c r="D54" s="427"/>
      <c r="E54" s="427"/>
      <c r="F54" s="523"/>
      <c r="G54" s="815">
        <v>93</v>
      </c>
      <c r="H54" s="735"/>
      <c r="I54" s="735"/>
      <c r="J54" s="736"/>
      <c r="K54" s="737">
        <v>98.19564710257234</v>
      </c>
      <c r="L54" s="735"/>
      <c r="M54" s="735"/>
      <c r="N54" s="736"/>
      <c r="O54" s="735">
        <v>98.1856415825365</v>
      </c>
      <c r="P54" s="735"/>
      <c r="Q54" s="735"/>
      <c r="R54" s="738"/>
      <c r="S54" s="510"/>
      <c r="T54" s="730"/>
      <c r="U54" s="730"/>
      <c r="V54" s="721" t="s">
        <v>32</v>
      </c>
      <c r="W54" s="419" t="s">
        <v>155</v>
      </c>
      <c r="X54" s="421"/>
      <c r="Y54" s="444"/>
      <c r="Z54" s="576">
        <v>99440</v>
      </c>
      <c r="AA54" s="529">
        <v>99440</v>
      </c>
      <c r="AB54" s="566">
        <v>99440</v>
      </c>
    </row>
    <row r="55" spans="1:28" s="303" customFormat="1" ht="29.25" customHeight="1">
      <c r="A55" s="733"/>
      <c r="B55" s="479" t="s">
        <v>156</v>
      </c>
      <c r="C55" s="426"/>
      <c r="D55" s="426"/>
      <c r="E55" s="426"/>
      <c r="F55" s="561"/>
      <c r="G55" s="814">
        <v>3166.6</v>
      </c>
      <c r="H55" s="724"/>
      <c r="I55" s="724"/>
      <c r="J55" s="725"/>
      <c r="K55" s="726">
        <v>3445.7181259600616</v>
      </c>
      <c r="L55" s="724"/>
      <c r="M55" s="724"/>
      <c r="N55" s="725"/>
      <c r="O55" s="724">
        <v>3578.5125538929747</v>
      </c>
      <c r="P55" s="724"/>
      <c r="Q55" s="724"/>
      <c r="R55" s="727"/>
      <c r="S55" s="510"/>
      <c r="T55" s="730"/>
      <c r="U55" s="730"/>
      <c r="V55" s="722"/>
      <c r="W55" s="419" t="s">
        <v>85</v>
      </c>
      <c r="X55" s="421"/>
      <c r="Y55" s="444"/>
      <c r="Z55" s="576"/>
      <c r="AA55" s="529">
        <v>0</v>
      </c>
      <c r="AB55" s="566">
        <v>0</v>
      </c>
    </row>
    <row r="56" spans="1:28" s="303" customFormat="1" ht="29.25" customHeight="1">
      <c r="A56" s="733"/>
      <c r="B56" s="479" t="s">
        <v>157</v>
      </c>
      <c r="C56" s="426"/>
      <c r="D56" s="426"/>
      <c r="E56" s="426"/>
      <c r="F56" s="561"/>
      <c r="G56" s="814">
        <v>106.9</v>
      </c>
      <c r="H56" s="724"/>
      <c r="I56" s="724"/>
      <c r="J56" s="725"/>
      <c r="K56" s="726">
        <v>101.38580431817068</v>
      </c>
      <c r="L56" s="724"/>
      <c r="M56" s="724"/>
      <c r="N56" s="725"/>
      <c r="O56" s="724">
        <v>101.51055228443862</v>
      </c>
      <c r="P56" s="724"/>
      <c r="Q56" s="724"/>
      <c r="R56" s="727"/>
      <c r="S56" s="510"/>
      <c r="T56" s="730"/>
      <c r="U56" s="730"/>
      <c r="V56" s="728"/>
      <c r="W56" s="419" t="s">
        <v>158</v>
      </c>
      <c r="X56" s="421"/>
      <c r="Y56" s="444"/>
      <c r="Z56" s="576"/>
      <c r="AA56" s="529">
        <v>0</v>
      </c>
      <c r="AB56" s="566"/>
    </row>
    <row r="57" spans="1:28" s="303" customFormat="1" ht="29.25" customHeight="1">
      <c r="A57" s="733"/>
      <c r="B57" s="479" t="s">
        <v>159</v>
      </c>
      <c r="C57" s="426"/>
      <c r="D57" s="426"/>
      <c r="E57" s="426"/>
      <c r="F57" s="561"/>
      <c r="G57" s="814">
        <v>104.8</v>
      </c>
      <c r="H57" s="724"/>
      <c r="I57" s="724"/>
      <c r="J57" s="725"/>
      <c r="K57" s="726">
        <v>100.0927287483226</v>
      </c>
      <c r="L57" s="724"/>
      <c r="M57" s="724"/>
      <c r="N57" s="725"/>
      <c r="O57" s="724">
        <v>99.60475816478055</v>
      </c>
      <c r="P57" s="724"/>
      <c r="Q57" s="724"/>
      <c r="R57" s="727"/>
      <c r="S57" s="510"/>
      <c r="T57" s="730"/>
      <c r="U57" s="730"/>
      <c r="V57" s="433" t="s">
        <v>160</v>
      </c>
      <c r="W57" s="419"/>
      <c r="X57" s="421"/>
      <c r="Y57" s="444"/>
      <c r="Z57" s="576">
        <v>126790</v>
      </c>
      <c r="AA57" s="529">
        <v>750842</v>
      </c>
      <c r="AB57" s="566">
        <v>754076</v>
      </c>
    </row>
    <row r="58" spans="1:28" s="303" customFormat="1" ht="29.25" customHeight="1">
      <c r="A58" s="733"/>
      <c r="B58" s="479" t="s">
        <v>161</v>
      </c>
      <c r="C58" s="426"/>
      <c r="D58" s="426"/>
      <c r="E58" s="426"/>
      <c r="F58" s="561"/>
      <c r="G58" s="814">
        <v>6.4</v>
      </c>
      <c r="H58" s="724"/>
      <c r="I58" s="724"/>
      <c r="J58" s="725"/>
      <c r="K58" s="726">
        <v>1.266172357431176</v>
      </c>
      <c r="L58" s="724"/>
      <c r="M58" s="724"/>
      <c r="N58" s="725"/>
      <c r="O58" s="724">
        <v>1.4140553171927674</v>
      </c>
      <c r="P58" s="724"/>
      <c r="Q58" s="724"/>
      <c r="R58" s="727"/>
      <c r="S58" s="510"/>
      <c r="T58" s="730"/>
      <c r="U58" s="730"/>
      <c r="V58" s="721" t="s">
        <v>32</v>
      </c>
      <c r="W58" s="419" t="s">
        <v>162</v>
      </c>
      <c r="X58" s="421"/>
      <c r="Y58" s="444"/>
      <c r="Z58" s="576">
        <v>45081</v>
      </c>
      <c r="AA58" s="529">
        <v>45081</v>
      </c>
      <c r="AB58" s="566">
        <v>39456</v>
      </c>
    </row>
    <row r="59" spans="1:28" s="303" customFormat="1" ht="29.25" customHeight="1">
      <c r="A59" s="733"/>
      <c r="B59" s="479" t="s">
        <v>163</v>
      </c>
      <c r="C59" s="426"/>
      <c r="D59" s="426"/>
      <c r="E59" s="426"/>
      <c r="F59" s="561"/>
      <c r="G59" s="814">
        <v>0</v>
      </c>
      <c r="H59" s="724"/>
      <c r="I59" s="724"/>
      <c r="J59" s="725"/>
      <c r="K59" s="726">
        <v>0</v>
      </c>
      <c r="L59" s="724"/>
      <c r="M59" s="724"/>
      <c r="N59" s="725"/>
      <c r="O59" s="724"/>
      <c r="P59" s="724"/>
      <c r="Q59" s="724"/>
      <c r="R59" s="727"/>
      <c r="S59" s="510"/>
      <c r="T59" s="730"/>
      <c r="U59" s="730"/>
      <c r="V59" s="722"/>
      <c r="W59" s="419" t="s">
        <v>164</v>
      </c>
      <c r="X59" s="421"/>
      <c r="Y59" s="444"/>
      <c r="Z59" s="576">
        <v>40601</v>
      </c>
      <c r="AA59" s="529">
        <v>81708</v>
      </c>
      <c r="AB59" s="566">
        <v>705761</v>
      </c>
    </row>
    <row r="60" spans="1:28" s="303" customFormat="1" ht="29.25" customHeight="1" thickBot="1">
      <c r="A60" s="733"/>
      <c r="B60" s="743" t="s">
        <v>165</v>
      </c>
      <c r="C60" s="421" t="s">
        <v>166</v>
      </c>
      <c r="D60" s="426"/>
      <c r="E60" s="426"/>
      <c r="F60" s="561"/>
      <c r="G60" s="814">
        <v>0</v>
      </c>
      <c r="H60" s="724"/>
      <c r="I60" s="724"/>
      <c r="J60" s="725"/>
      <c r="K60" s="726">
        <v>0</v>
      </c>
      <c r="L60" s="724"/>
      <c r="M60" s="724"/>
      <c r="N60" s="725"/>
      <c r="O60" s="724"/>
      <c r="P60" s="724"/>
      <c r="Q60" s="724"/>
      <c r="R60" s="727"/>
      <c r="S60" s="510"/>
      <c r="T60" s="730"/>
      <c r="U60" s="730"/>
      <c r="V60" s="723"/>
      <c r="W60" s="424" t="s">
        <v>167</v>
      </c>
      <c r="X60" s="436"/>
      <c r="Y60" s="447"/>
      <c r="Z60" s="578">
        <v>41108</v>
      </c>
      <c r="AA60" s="530">
        <v>624053</v>
      </c>
      <c r="AB60" s="568">
        <v>8859</v>
      </c>
    </row>
    <row r="61" spans="1:28" s="303" customFormat="1" ht="29.25" customHeight="1" thickBot="1">
      <c r="A61" s="733"/>
      <c r="B61" s="744"/>
      <c r="C61" s="421" t="s">
        <v>168</v>
      </c>
      <c r="D61" s="426"/>
      <c r="E61" s="426"/>
      <c r="F61" s="561"/>
      <c r="G61" s="814">
        <v>0</v>
      </c>
      <c r="H61" s="724"/>
      <c r="I61" s="724"/>
      <c r="J61" s="725"/>
      <c r="K61" s="726">
        <v>0</v>
      </c>
      <c r="L61" s="724"/>
      <c r="M61" s="724"/>
      <c r="N61" s="725"/>
      <c r="O61" s="724"/>
      <c r="P61" s="724"/>
      <c r="Q61" s="724"/>
      <c r="R61" s="727"/>
      <c r="S61" s="510"/>
      <c r="T61" s="731"/>
      <c r="U61" s="731"/>
      <c r="V61" s="439" t="s">
        <v>169</v>
      </c>
      <c r="W61" s="434"/>
      <c r="X61" s="435"/>
      <c r="Y61" s="563"/>
      <c r="Z61" s="585">
        <v>226230</v>
      </c>
      <c r="AA61" s="531">
        <v>850282</v>
      </c>
      <c r="AB61" s="574">
        <v>853516</v>
      </c>
    </row>
    <row r="62" spans="1:28" s="303" customFormat="1" ht="29.25" customHeight="1">
      <c r="A62" s="733"/>
      <c r="B62" s="744"/>
      <c r="C62" s="421" t="s">
        <v>170</v>
      </c>
      <c r="D62" s="426"/>
      <c r="E62" s="426"/>
      <c r="F62" s="561"/>
      <c r="G62" s="814">
        <v>0</v>
      </c>
      <c r="H62" s="724"/>
      <c r="I62" s="724"/>
      <c r="J62" s="725"/>
      <c r="K62" s="726">
        <v>0</v>
      </c>
      <c r="L62" s="724"/>
      <c r="M62" s="724"/>
      <c r="N62" s="725"/>
      <c r="O62" s="724"/>
      <c r="P62" s="724"/>
      <c r="Q62" s="724"/>
      <c r="R62" s="727"/>
      <c r="S62" s="500"/>
      <c r="T62" s="564"/>
      <c r="U62" s="499"/>
      <c r="V62" s="499"/>
      <c r="W62" s="499"/>
      <c r="X62" s="499"/>
      <c r="Y62" s="499"/>
      <c r="Z62" s="499"/>
      <c r="AA62" s="499"/>
      <c r="AB62" s="499"/>
    </row>
    <row r="63" spans="1:28" s="303" customFormat="1" ht="29.25" customHeight="1">
      <c r="A63" s="733"/>
      <c r="B63" s="744"/>
      <c r="C63" s="421" t="s">
        <v>55</v>
      </c>
      <c r="D63" s="426"/>
      <c r="E63" s="426"/>
      <c r="F63" s="561"/>
      <c r="G63" s="814">
        <v>45.1</v>
      </c>
      <c r="H63" s="724"/>
      <c r="I63" s="724"/>
      <c r="J63" s="725"/>
      <c r="K63" s="726">
        <v>47.989152598976915</v>
      </c>
      <c r="L63" s="724"/>
      <c r="M63" s="724"/>
      <c r="N63" s="725"/>
      <c r="O63" s="724">
        <v>48.985149147001735</v>
      </c>
      <c r="P63" s="724"/>
      <c r="Q63" s="724"/>
      <c r="R63" s="727"/>
      <c r="S63" s="500"/>
      <c r="T63" s="432"/>
      <c r="U63" s="432"/>
      <c r="V63" s="432"/>
      <c r="W63" s="432"/>
      <c r="X63" s="432"/>
      <c r="Y63" s="432"/>
      <c r="Z63" s="432"/>
      <c r="AA63" s="432"/>
      <c r="AB63" s="432"/>
    </row>
    <row r="64" spans="1:28" ht="29.25" customHeight="1" thickBot="1">
      <c r="A64" s="734"/>
      <c r="B64" s="745"/>
      <c r="C64" s="424" t="s">
        <v>171</v>
      </c>
      <c r="D64" s="425"/>
      <c r="E64" s="504"/>
      <c r="F64" s="562"/>
      <c r="G64" s="816">
        <v>11.3</v>
      </c>
      <c r="H64" s="739"/>
      <c r="I64" s="739"/>
      <c r="J64" s="740"/>
      <c r="K64" s="741">
        <v>11.433924941636615</v>
      </c>
      <c r="L64" s="739"/>
      <c r="M64" s="739"/>
      <c r="N64" s="740"/>
      <c r="O64" s="739">
        <v>11.087540862192256</v>
      </c>
      <c r="P64" s="739"/>
      <c r="Q64" s="739"/>
      <c r="R64" s="742"/>
      <c r="S64" s="500"/>
      <c r="T64" s="417"/>
      <c r="U64" s="417"/>
      <c r="V64" s="417"/>
      <c r="W64" s="417"/>
      <c r="X64" s="417"/>
      <c r="Y64" s="417"/>
      <c r="Z64" s="417"/>
      <c r="AA64" s="417"/>
      <c r="AB64" s="417"/>
    </row>
  </sheetData>
  <sheetProtection/>
  <mergeCells count="171">
    <mergeCell ref="O26:R26"/>
    <mergeCell ref="O27:R27"/>
    <mergeCell ref="O35:R35"/>
    <mergeCell ref="O36:R36"/>
    <mergeCell ref="O37:R37"/>
    <mergeCell ref="O38:R38"/>
    <mergeCell ref="L6:N6"/>
    <mergeCell ref="O58:R58"/>
    <mergeCell ref="O59:R59"/>
    <mergeCell ref="K36:N36"/>
    <mergeCell ref="K39:N39"/>
    <mergeCell ref="O43:R43"/>
    <mergeCell ref="O44:R44"/>
    <mergeCell ref="O45:R45"/>
    <mergeCell ref="K37:N37"/>
    <mergeCell ref="K38:N38"/>
    <mergeCell ref="G6:K6"/>
    <mergeCell ref="G41:J41"/>
    <mergeCell ref="K40:N40"/>
    <mergeCell ref="G40:J40"/>
    <mergeCell ref="K41:N41"/>
    <mergeCell ref="K42:N42"/>
    <mergeCell ref="K43:N43"/>
    <mergeCell ref="K44:N44"/>
    <mergeCell ref="A4:G4"/>
    <mergeCell ref="G5:R5"/>
    <mergeCell ref="G7:R7"/>
    <mergeCell ref="G8:R8"/>
    <mergeCell ref="O42:R42"/>
    <mergeCell ref="O47:R47"/>
    <mergeCell ref="O46:R46"/>
    <mergeCell ref="O57:R57"/>
    <mergeCell ref="O56:R56"/>
    <mergeCell ref="O54:R54"/>
    <mergeCell ref="O55:R55"/>
    <mergeCell ref="O39:R39"/>
    <mergeCell ref="O28:R28"/>
    <mergeCell ref="O29:R29"/>
    <mergeCell ref="O30:R30"/>
    <mergeCell ref="O31:R31"/>
    <mergeCell ref="O32:R32"/>
    <mergeCell ref="O33:R33"/>
    <mergeCell ref="O40:R40"/>
    <mergeCell ref="O41:R41"/>
    <mergeCell ref="O52:R52"/>
    <mergeCell ref="O53:R53"/>
    <mergeCell ref="O51:R51"/>
    <mergeCell ref="K34:N34"/>
    <mergeCell ref="A10:A19"/>
    <mergeCell ref="A20:A23"/>
    <mergeCell ref="B21:B23"/>
    <mergeCell ref="G16:J16"/>
    <mergeCell ref="B11:B15"/>
    <mergeCell ref="G17:J17"/>
    <mergeCell ref="G18:J18"/>
    <mergeCell ref="K35:N35"/>
    <mergeCell ref="B28:C29"/>
    <mergeCell ref="G34:J34"/>
    <mergeCell ref="K24:N24"/>
    <mergeCell ref="K25:N25"/>
    <mergeCell ref="K26:N26"/>
    <mergeCell ref="K27:N27"/>
    <mergeCell ref="K33:N33"/>
    <mergeCell ref="K28:N28"/>
    <mergeCell ref="K29:N29"/>
    <mergeCell ref="A54:A64"/>
    <mergeCell ref="G53:J53"/>
    <mergeCell ref="G54:J54"/>
    <mergeCell ref="G55:J55"/>
    <mergeCell ref="G57:J57"/>
    <mergeCell ref="G58:J58"/>
    <mergeCell ref="G59:J59"/>
    <mergeCell ref="G56:J56"/>
    <mergeCell ref="K57:N57"/>
    <mergeCell ref="K58:N58"/>
    <mergeCell ref="K53:N53"/>
    <mergeCell ref="K54:N54"/>
    <mergeCell ref="K55:N55"/>
    <mergeCell ref="K56:N56"/>
    <mergeCell ref="K59:N59"/>
    <mergeCell ref="G64:J64"/>
    <mergeCell ref="B60:B64"/>
    <mergeCell ref="G63:J63"/>
    <mergeCell ref="G60:J60"/>
    <mergeCell ref="G61:J61"/>
    <mergeCell ref="G62:J62"/>
    <mergeCell ref="K61:N61"/>
    <mergeCell ref="K62:N62"/>
    <mergeCell ref="D43:D44"/>
    <mergeCell ref="A24:A48"/>
    <mergeCell ref="G27:J27"/>
    <mergeCell ref="G29:J29"/>
    <mergeCell ref="G30:J30"/>
    <mergeCell ref="G31:J31"/>
    <mergeCell ref="G33:J33"/>
    <mergeCell ref="G28:J28"/>
    <mergeCell ref="A49:A53"/>
    <mergeCell ref="G32:J32"/>
    <mergeCell ref="G42:J42"/>
    <mergeCell ref="G48:J48"/>
    <mergeCell ref="B30:C31"/>
    <mergeCell ref="G36:J36"/>
    <mergeCell ref="G38:J38"/>
    <mergeCell ref="G39:J39"/>
    <mergeCell ref="G43:J43"/>
    <mergeCell ref="G37:J37"/>
    <mergeCell ref="G51:J51"/>
    <mergeCell ref="G49:J49"/>
    <mergeCell ref="G50:J50"/>
    <mergeCell ref="W9:W11"/>
    <mergeCell ref="T26:T34"/>
    <mergeCell ref="U39:U47"/>
    <mergeCell ref="G44:J44"/>
    <mergeCell ref="T39:T61"/>
    <mergeCell ref="V58:V60"/>
    <mergeCell ref="V54:V56"/>
    <mergeCell ref="U53:U61"/>
    <mergeCell ref="U48:U52"/>
    <mergeCell ref="G35:J35"/>
    <mergeCell ref="W18:W20"/>
    <mergeCell ref="V17:V22"/>
    <mergeCell ref="U16:U23"/>
    <mergeCell ref="K16:N16"/>
    <mergeCell ref="O16:R16"/>
    <mergeCell ref="K17:N17"/>
    <mergeCell ref="V43:V45"/>
    <mergeCell ref="V40:V41"/>
    <mergeCell ref="K60:N60"/>
    <mergeCell ref="K30:N30"/>
    <mergeCell ref="K31:N31"/>
    <mergeCell ref="K32:N32"/>
    <mergeCell ref="K45:N45"/>
    <mergeCell ref="K46:N46"/>
    <mergeCell ref="O48:R48"/>
    <mergeCell ref="O49:R49"/>
    <mergeCell ref="G52:J52"/>
    <mergeCell ref="G45:J45"/>
    <mergeCell ref="G46:J46"/>
    <mergeCell ref="O63:R63"/>
    <mergeCell ref="O64:R64"/>
    <mergeCell ref="O60:R60"/>
    <mergeCell ref="K64:N64"/>
    <mergeCell ref="K63:N63"/>
    <mergeCell ref="K47:N47"/>
    <mergeCell ref="O62:R62"/>
    <mergeCell ref="O61:R61"/>
    <mergeCell ref="O50:R50"/>
    <mergeCell ref="O34:R34"/>
    <mergeCell ref="G47:J47"/>
    <mergeCell ref="K51:N51"/>
    <mergeCell ref="K52:N52"/>
    <mergeCell ref="K48:N48"/>
    <mergeCell ref="U30:U31"/>
    <mergeCell ref="V50:V51"/>
    <mergeCell ref="T6:T25"/>
    <mergeCell ref="U7:U14"/>
    <mergeCell ref="V8:V13"/>
    <mergeCell ref="G9:J9"/>
    <mergeCell ref="K9:N9"/>
    <mergeCell ref="O9:R9"/>
    <mergeCell ref="U27:U28"/>
    <mergeCell ref="G24:J24"/>
    <mergeCell ref="O17:R17"/>
    <mergeCell ref="K18:N18"/>
    <mergeCell ref="O24:R24"/>
    <mergeCell ref="O25:R25"/>
    <mergeCell ref="O18:R18"/>
    <mergeCell ref="G25:J25"/>
    <mergeCell ref="G26:J26"/>
    <mergeCell ref="K49:N49"/>
    <mergeCell ref="K50:N5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399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32234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/>
      <c r="H6" s="793"/>
      <c r="I6" s="793"/>
      <c r="J6" s="793"/>
      <c r="K6" s="793"/>
      <c r="L6" s="795" t="s">
        <v>10</v>
      </c>
      <c r="M6" s="795"/>
      <c r="N6" s="795"/>
      <c r="O6" s="173">
        <v>7</v>
      </c>
      <c r="P6" s="18" t="s">
        <v>172</v>
      </c>
      <c r="Q6" s="19">
        <v>1</v>
      </c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6">
        <v>3574889</v>
      </c>
      <c r="AA6" s="27">
        <v>3549237</v>
      </c>
      <c r="AB6" s="28">
        <v>3560777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400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34">
        <v>3574889</v>
      </c>
      <c r="AA7" s="35">
        <v>3549237</v>
      </c>
      <c r="AB7" s="36">
        <v>3560777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 t="s">
        <v>401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34">
        <v>2893265</v>
      </c>
      <c r="AA8" s="35">
        <v>2923676</v>
      </c>
      <c r="AB8" s="36">
        <v>2922739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34">
        <v>1977364</v>
      </c>
      <c r="AA9" s="35">
        <v>1923326</v>
      </c>
      <c r="AB9" s="36">
        <v>1853349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180</v>
      </c>
      <c r="H10" s="49" t="s">
        <v>181</v>
      </c>
      <c r="I10" s="50">
        <v>180</v>
      </c>
      <c r="J10" s="51" t="s">
        <v>173</v>
      </c>
      <c r="K10" s="52">
        <v>180</v>
      </c>
      <c r="L10" s="53" t="s">
        <v>181</v>
      </c>
      <c r="M10" s="48">
        <v>180</v>
      </c>
      <c r="N10" s="51" t="s">
        <v>173</v>
      </c>
      <c r="O10" s="52">
        <v>180</v>
      </c>
      <c r="P10" s="53" t="s">
        <v>181</v>
      </c>
      <c r="Q10" s="48">
        <v>180</v>
      </c>
      <c r="R10" s="25" t="s">
        <v>173</v>
      </c>
      <c r="S10" s="54"/>
      <c r="T10" s="730"/>
      <c r="U10" s="773"/>
      <c r="V10" s="764"/>
      <c r="W10" s="772"/>
      <c r="X10" s="42" t="s">
        <v>31</v>
      </c>
      <c r="Y10" s="43"/>
      <c r="Z10" s="34">
        <v>707031</v>
      </c>
      <c r="AA10" s="35">
        <v>744818</v>
      </c>
      <c r="AB10" s="36">
        <v>805351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180</v>
      </c>
      <c r="H11" s="59" t="s">
        <v>181</v>
      </c>
      <c r="I11" s="60">
        <v>180</v>
      </c>
      <c r="J11" s="61" t="s">
        <v>173</v>
      </c>
      <c r="K11" s="62">
        <v>180</v>
      </c>
      <c r="L11" s="63" t="s">
        <v>181</v>
      </c>
      <c r="M11" s="58">
        <v>180</v>
      </c>
      <c r="N11" s="61" t="s">
        <v>173</v>
      </c>
      <c r="O11" s="62">
        <v>180</v>
      </c>
      <c r="P11" s="63" t="s">
        <v>181</v>
      </c>
      <c r="Q11" s="58">
        <v>180</v>
      </c>
      <c r="R11" s="33" t="s">
        <v>173</v>
      </c>
      <c r="S11" s="54"/>
      <c r="T11" s="730"/>
      <c r="U11" s="773"/>
      <c r="V11" s="764"/>
      <c r="W11" s="772"/>
      <c r="X11" s="42" t="s">
        <v>34</v>
      </c>
      <c r="Y11" s="43"/>
      <c r="Z11" s="34">
        <v>98765</v>
      </c>
      <c r="AA11" s="35">
        <v>129732</v>
      </c>
      <c r="AB11" s="36">
        <v>133901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34">
        <v>681624</v>
      </c>
      <c r="AA12" s="35">
        <v>625561</v>
      </c>
      <c r="AB12" s="36">
        <v>638038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34">
        <v>604225</v>
      </c>
      <c r="AA13" s="35">
        <v>559305</v>
      </c>
      <c r="AB13" s="36">
        <v>574488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34"/>
      <c r="AA14" s="35"/>
      <c r="AB14" s="36"/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188</v>
      </c>
      <c r="N15" s="61" t="s">
        <v>173</v>
      </c>
      <c r="O15" s="62"/>
      <c r="P15" s="63" t="s">
        <v>181</v>
      </c>
      <c r="Q15" s="58" t="s">
        <v>188</v>
      </c>
      <c r="R15" s="33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34">
        <v>3426442</v>
      </c>
      <c r="AA15" s="35">
        <v>3431464</v>
      </c>
      <c r="AB15" s="36">
        <v>3394076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>
        <v>28</v>
      </c>
      <c r="H16" s="775"/>
      <c r="I16" s="775"/>
      <c r="J16" s="776"/>
      <c r="K16" s="777">
        <v>28</v>
      </c>
      <c r="L16" s="775"/>
      <c r="M16" s="775"/>
      <c r="N16" s="776"/>
      <c r="O16" s="777">
        <v>28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34">
        <v>3422773</v>
      </c>
      <c r="AA16" s="35">
        <v>3429717</v>
      </c>
      <c r="AB16" s="36">
        <v>3392602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>
        <v>10</v>
      </c>
      <c r="H17" s="779"/>
      <c r="I17" s="779"/>
      <c r="J17" s="780"/>
      <c r="K17" s="781">
        <v>10</v>
      </c>
      <c r="L17" s="779"/>
      <c r="M17" s="779"/>
      <c r="N17" s="780"/>
      <c r="O17" s="781">
        <v>10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34">
        <v>3318646</v>
      </c>
      <c r="AA17" s="35">
        <v>3330324</v>
      </c>
      <c r="AB17" s="36">
        <v>3301982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5">
        <v>13402</v>
      </c>
      <c r="H18" s="765"/>
      <c r="I18" s="765"/>
      <c r="J18" s="766"/>
      <c r="K18" s="767">
        <v>13402</v>
      </c>
      <c r="L18" s="765"/>
      <c r="M18" s="765"/>
      <c r="N18" s="766"/>
      <c r="O18" s="767">
        <v>13402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34">
        <v>1889765</v>
      </c>
      <c r="AA18" s="35">
        <v>1891933</v>
      </c>
      <c r="AB18" s="36">
        <v>1912646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181</v>
      </c>
      <c r="I19" s="78" t="s">
        <v>188</v>
      </c>
      <c r="J19" s="79" t="s">
        <v>189</v>
      </c>
      <c r="K19" s="80"/>
      <c r="L19" s="77" t="s">
        <v>181</v>
      </c>
      <c r="M19" s="78" t="s">
        <v>188</v>
      </c>
      <c r="N19" s="79" t="s">
        <v>189</v>
      </c>
      <c r="O19" s="80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34">
        <v>461928</v>
      </c>
      <c r="AA19" s="35">
        <v>496045</v>
      </c>
      <c r="AB19" s="36">
        <v>477837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221</v>
      </c>
      <c r="H20" s="85" t="s">
        <v>181</v>
      </c>
      <c r="I20" s="86">
        <v>122.77777777777779</v>
      </c>
      <c r="J20" s="87" t="s">
        <v>173</v>
      </c>
      <c r="K20" s="62">
        <v>235</v>
      </c>
      <c r="L20" s="85" t="s">
        <v>181</v>
      </c>
      <c r="M20" s="86">
        <v>130.55555555555557</v>
      </c>
      <c r="N20" s="87" t="s">
        <v>173</v>
      </c>
      <c r="O20" s="62">
        <v>225</v>
      </c>
      <c r="P20" s="85" t="s">
        <v>181</v>
      </c>
      <c r="Q20" s="86">
        <v>125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34">
        <v>140440</v>
      </c>
      <c r="AA20" s="35">
        <v>121171</v>
      </c>
      <c r="AB20" s="36">
        <v>116854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0">
        <v>20</v>
      </c>
      <c r="H21" s="85" t="s">
        <v>181</v>
      </c>
      <c r="I21" s="89">
        <v>11.11111111111111</v>
      </c>
      <c r="J21" s="87" t="s">
        <v>173</v>
      </c>
      <c r="K21" s="62">
        <v>20</v>
      </c>
      <c r="L21" s="85" t="s">
        <v>181</v>
      </c>
      <c r="M21" s="89">
        <v>11.11111111111111</v>
      </c>
      <c r="N21" s="87" t="s">
        <v>173</v>
      </c>
      <c r="O21" s="62">
        <v>19</v>
      </c>
      <c r="P21" s="85" t="s">
        <v>181</v>
      </c>
      <c r="Q21" s="89">
        <v>10.555555555555555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34">
        <v>104127</v>
      </c>
      <c r="AA21" s="35">
        <v>99393</v>
      </c>
      <c r="AB21" s="36">
        <v>90620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139</v>
      </c>
      <c r="H22" s="85" t="s">
        <v>181</v>
      </c>
      <c r="I22" s="89">
        <v>77.22222222222223</v>
      </c>
      <c r="J22" s="87" t="s">
        <v>173</v>
      </c>
      <c r="K22" s="62">
        <v>143</v>
      </c>
      <c r="L22" s="85" t="s">
        <v>181</v>
      </c>
      <c r="M22" s="89">
        <v>79.44444444444444</v>
      </c>
      <c r="N22" s="87" t="s">
        <v>173</v>
      </c>
      <c r="O22" s="62">
        <v>129</v>
      </c>
      <c r="P22" s="85" t="s">
        <v>181</v>
      </c>
      <c r="Q22" s="89">
        <v>71.66666666666667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34">
        <v>28875</v>
      </c>
      <c r="AA22" s="35">
        <v>25477</v>
      </c>
      <c r="AB22" s="36">
        <v>22491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25</v>
      </c>
      <c r="H23" s="77" t="s">
        <v>181</v>
      </c>
      <c r="I23" s="94">
        <v>13.88888888888889</v>
      </c>
      <c r="J23" s="79" t="s">
        <v>173</v>
      </c>
      <c r="K23" s="95">
        <v>31</v>
      </c>
      <c r="L23" s="77" t="s">
        <v>181</v>
      </c>
      <c r="M23" s="94">
        <v>17.22222222222222</v>
      </c>
      <c r="N23" s="79" t="s">
        <v>173</v>
      </c>
      <c r="O23" s="95">
        <v>37</v>
      </c>
      <c r="P23" s="77" t="s">
        <v>181</v>
      </c>
      <c r="Q23" s="94">
        <v>20.555555555555554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34">
        <v>3669</v>
      </c>
      <c r="AA23" s="35">
        <v>1747</v>
      </c>
      <c r="AB23" s="36">
        <v>1474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798">
        <v>78.2</v>
      </c>
      <c r="H24" s="798"/>
      <c r="I24" s="798"/>
      <c r="J24" s="799"/>
      <c r="K24" s="800">
        <v>74</v>
      </c>
      <c r="L24" s="798"/>
      <c r="M24" s="798"/>
      <c r="N24" s="799"/>
      <c r="O24" s="800">
        <v>70.72450532724505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96">
        <v>152116</v>
      </c>
      <c r="AA24" s="97">
        <v>119520</v>
      </c>
      <c r="AB24" s="98">
        <v>168175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4">
        <v>78.2</v>
      </c>
      <c r="H25" s="724"/>
      <c r="I25" s="724"/>
      <c r="J25" s="725"/>
      <c r="K25" s="726">
        <v>74</v>
      </c>
      <c r="L25" s="724"/>
      <c r="M25" s="724"/>
      <c r="N25" s="725"/>
      <c r="O25" s="726">
        <v>70.7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69">
        <v>148447</v>
      </c>
      <c r="AA25" s="102">
        <v>117773</v>
      </c>
      <c r="AB25" s="103">
        <v>166701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4">
        <v>78.2</v>
      </c>
      <c r="H26" s="724"/>
      <c r="I26" s="724"/>
      <c r="J26" s="725"/>
      <c r="K26" s="726">
        <v>74</v>
      </c>
      <c r="L26" s="724"/>
      <c r="M26" s="724"/>
      <c r="N26" s="725"/>
      <c r="O26" s="726">
        <v>70.7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6">
        <v>180868</v>
      </c>
      <c r="AA26" s="27">
        <v>194821</v>
      </c>
      <c r="AB26" s="28">
        <v>175469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19.1</v>
      </c>
      <c r="H27" s="724"/>
      <c r="I27" s="724"/>
      <c r="J27" s="725"/>
      <c r="K27" s="726">
        <v>17.4</v>
      </c>
      <c r="L27" s="724"/>
      <c r="M27" s="724"/>
      <c r="N27" s="725"/>
      <c r="O27" s="726">
        <v>16.8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34"/>
      <c r="AA27" s="35"/>
      <c r="AB27" s="36"/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141</v>
      </c>
      <c r="H28" s="748"/>
      <c r="I28" s="748"/>
      <c r="J28" s="749"/>
      <c r="K28" s="750">
        <v>133</v>
      </c>
      <c r="L28" s="748"/>
      <c r="M28" s="748"/>
      <c r="N28" s="749"/>
      <c r="O28" s="750">
        <v>127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4">
        <v>180868</v>
      </c>
      <c r="AA28" s="35">
        <v>194821</v>
      </c>
      <c r="AB28" s="36">
        <v>175469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361</v>
      </c>
      <c r="H29" s="748"/>
      <c r="I29" s="748"/>
      <c r="J29" s="749"/>
      <c r="K29" s="750">
        <v>365</v>
      </c>
      <c r="L29" s="748"/>
      <c r="M29" s="748"/>
      <c r="N29" s="749"/>
      <c r="O29" s="750">
        <v>381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34">
        <v>295798</v>
      </c>
      <c r="AA29" s="35">
        <v>322790</v>
      </c>
      <c r="AB29" s="36">
        <v>283161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51384</v>
      </c>
      <c r="H30" s="758"/>
      <c r="I30" s="758"/>
      <c r="J30" s="759"/>
      <c r="K30" s="760">
        <v>48779</v>
      </c>
      <c r="L30" s="758"/>
      <c r="M30" s="758"/>
      <c r="N30" s="759"/>
      <c r="O30" s="760">
        <v>46466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34">
        <v>50000</v>
      </c>
      <c r="AA30" s="35">
        <v>100000</v>
      </c>
      <c r="AB30" s="36">
        <v>79828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87730</v>
      </c>
      <c r="H31" s="758"/>
      <c r="I31" s="758"/>
      <c r="J31" s="759"/>
      <c r="K31" s="760">
        <v>89091</v>
      </c>
      <c r="L31" s="758"/>
      <c r="M31" s="758"/>
      <c r="N31" s="759"/>
      <c r="O31" s="760">
        <v>93398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4">
        <v>245798</v>
      </c>
      <c r="AA31" s="35">
        <v>222790</v>
      </c>
      <c r="AB31" s="36">
        <v>203333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4">
        <v>170.7</v>
      </c>
      <c r="H32" s="724"/>
      <c r="I32" s="724"/>
      <c r="J32" s="725"/>
      <c r="K32" s="726">
        <v>182.6</v>
      </c>
      <c r="L32" s="724"/>
      <c r="M32" s="724"/>
      <c r="N32" s="725"/>
      <c r="O32" s="726">
        <v>201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688">
        <v>-114930</v>
      </c>
      <c r="AA32" s="231">
        <v>-127969</v>
      </c>
      <c r="AB32" s="232">
        <v>-107692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>
        <v>11571</v>
      </c>
      <c r="H33" s="758"/>
      <c r="I33" s="758"/>
      <c r="J33" s="759"/>
      <c r="K33" s="760">
        <v>11354</v>
      </c>
      <c r="L33" s="758"/>
      <c r="M33" s="758"/>
      <c r="N33" s="759"/>
      <c r="O33" s="760">
        <v>11816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34">
        <v>114930</v>
      </c>
      <c r="AA33" s="35">
        <v>127969</v>
      </c>
      <c r="AB33" s="36">
        <v>107692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6.4</v>
      </c>
      <c r="H34" s="724"/>
      <c r="I34" s="724"/>
      <c r="J34" s="725"/>
      <c r="K34" s="726">
        <v>6</v>
      </c>
      <c r="L34" s="724"/>
      <c r="M34" s="724"/>
      <c r="N34" s="725"/>
      <c r="O34" s="726">
        <v>5.3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111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10.9</v>
      </c>
      <c r="H35" s="724"/>
      <c r="I35" s="724"/>
      <c r="J35" s="725"/>
      <c r="K35" s="726">
        <v>11</v>
      </c>
      <c r="L35" s="724"/>
      <c r="M35" s="724"/>
      <c r="N35" s="725"/>
      <c r="O35" s="726">
        <v>10.6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7">
        <v>454757</v>
      </c>
      <c r="AA35" s="118">
        <v>579205</v>
      </c>
      <c r="AB35" s="112">
        <v>752302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>
        <v>333</v>
      </c>
      <c r="H36" s="748"/>
      <c r="I36" s="748"/>
      <c r="J36" s="749"/>
      <c r="K36" s="750">
        <v>328</v>
      </c>
      <c r="L36" s="748"/>
      <c r="M36" s="748"/>
      <c r="N36" s="749"/>
      <c r="O36" s="750">
        <v>301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883858</v>
      </c>
      <c r="AA36" s="27">
        <v>883858</v>
      </c>
      <c r="AB36" s="28">
        <v>883858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4">
        <v>118.7</v>
      </c>
      <c r="H37" s="724"/>
      <c r="I37" s="724"/>
      <c r="J37" s="725"/>
      <c r="K37" s="726">
        <v>115</v>
      </c>
      <c r="L37" s="724"/>
      <c r="M37" s="724"/>
      <c r="N37" s="725"/>
      <c r="O37" s="726">
        <v>112.3</v>
      </c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126">
        <v>678563</v>
      </c>
      <c r="AA37" s="127">
        <v>756756</v>
      </c>
      <c r="AB37" s="128">
        <v>713886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>
        <v>38482</v>
      </c>
      <c r="H38" s="748"/>
      <c r="I38" s="748"/>
      <c r="J38" s="749"/>
      <c r="K38" s="750">
        <v>39429</v>
      </c>
      <c r="L38" s="748"/>
      <c r="M38" s="748"/>
      <c r="N38" s="749"/>
      <c r="O38" s="750">
        <v>39886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3591539</v>
      </c>
      <c r="AA38" s="131">
        <v>3642903</v>
      </c>
      <c r="AB38" s="132">
        <v>3570226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>
        <v>8059</v>
      </c>
      <c r="H39" s="748"/>
      <c r="I39" s="748"/>
      <c r="J39" s="749"/>
      <c r="K39" s="750">
        <v>8360</v>
      </c>
      <c r="L39" s="748"/>
      <c r="M39" s="748"/>
      <c r="N39" s="749"/>
      <c r="O39" s="750">
        <v>8623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6">
        <v>3263065</v>
      </c>
      <c r="AA39" s="27">
        <v>3219872</v>
      </c>
      <c r="AB39" s="28">
        <v>3168731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48">
        <v>20644</v>
      </c>
      <c r="H40" s="748"/>
      <c r="I40" s="748"/>
      <c r="J40" s="749"/>
      <c r="K40" s="750">
        <v>20746</v>
      </c>
      <c r="L40" s="748"/>
      <c r="M40" s="748"/>
      <c r="N40" s="749"/>
      <c r="O40" s="750">
        <v>20394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34">
        <v>7193246</v>
      </c>
      <c r="AA40" s="35">
        <v>7121088</v>
      </c>
      <c r="AB40" s="36">
        <v>7140823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48">
        <v>1655</v>
      </c>
      <c r="H41" s="748"/>
      <c r="I41" s="748"/>
      <c r="J41" s="749"/>
      <c r="K41" s="750">
        <v>1851</v>
      </c>
      <c r="L41" s="748"/>
      <c r="M41" s="748"/>
      <c r="N41" s="749"/>
      <c r="O41" s="750">
        <v>1864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>
        <v>4239713</v>
      </c>
      <c r="AA41" s="35">
        <v>4210748</v>
      </c>
      <c r="AB41" s="36">
        <v>4297584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24630</v>
      </c>
      <c r="H42" s="748"/>
      <c r="I42" s="748"/>
      <c r="J42" s="749"/>
      <c r="K42" s="750">
        <v>24889</v>
      </c>
      <c r="L42" s="748"/>
      <c r="M42" s="748"/>
      <c r="N42" s="749"/>
      <c r="O42" s="750">
        <v>24267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>
        <v>564067</v>
      </c>
      <c r="AA42" s="144">
        <v>690612</v>
      </c>
      <c r="AB42" s="145">
        <v>920331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48">
        <v>13584</v>
      </c>
      <c r="H43" s="748"/>
      <c r="I43" s="748"/>
      <c r="J43" s="749"/>
      <c r="K43" s="750">
        <v>13723</v>
      </c>
      <c r="L43" s="748"/>
      <c r="M43" s="748"/>
      <c r="N43" s="749"/>
      <c r="O43" s="750">
        <v>13675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34">
        <v>67650</v>
      </c>
      <c r="AA43" s="35">
        <v>167728</v>
      </c>
      <c r="AB43" s="36">
        <v>394699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>
        <v>1394</v>
      </c>
      <c r="H44" s="748"/>
      <c r="I44" s="748"/>
      <c r="J44" s="749"/>
      <c r="K44" s="750">
        <v>1607</v>
      </c>
      <c r="L44" s="748"/>
      <c r="M44" s="748"/>
      <c r="N44" s="749"/>
      <c r="O44" s="750">
        <v>1659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>
        <v>451338</v>
      </c>
      <c r="AA44" s="149">
        <v>482490</v>
      </c>
      <c r="AB44" s="150">
        <v>484565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48">
        <v>1067</v>
      </c>
      <c r="H45" s="748"/>
      <c r="I45" s="748"/>
      <c r="J45" s="749"/>
      <c r="K45" s="750">
        <v>854</v>
      </c>
      <c r="L45" s="748"/>
      <c r="M45" s="748"/>
      <c r="N45" s="749"/>
      <c r="O45" s="750">
        <v>1192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34">
        <v>45079</v>
      </c>
      <c r="AA45" s="35">
        <v>40394</v>
      </c>
      <c r="AB45" s="36">
        <v>41067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/>
      <c r="H46" s="748"/>
      <c r="I46" s="748"/>
      <c r="J46" s="749"/>
      <c r="K46" s="750"/>
      <c r="L46" s="748"/>
      <c r="M46" s="748"/>
      <c r="N46" s="749"/>
      <c r="O46" s="750"/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>
        <v>7993</v>
      </c>
      <c r="AA46" s="144">
        <v>7588</v>
      </c>
      <c r="AB46" s="145">
        <v>9118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44038</v>
      </c>
      <c r="H47" s="748"/>
      <c r="I47" s="748"/>
      <c r="J47" s="749"/>
      <c r="K47" s="750">
        <v>44379</v>
      </c>
      <c r="L47" s="748"/>
      <c r="M47" s="748"/>
      <c r="N47" s="749"/>
      <c r="O47" s="750">
        <v>44486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3835125</v>
      </c>
      <c r="AA47" s="131">
        <v>3918072</v>
      </c>
      <c r="AB47" s="132">
        <v>4098180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50512</v>
      </c>
      <c r="H48" s="802"/>
      <c r="I48" s="802"/>
      <c r="J48" s="803"/>
      <c r="K48" s="804">
        <v>50551</v>
      </c>
      <c r="L48" s="802"/>
      <c r="M48" s="802"/>
      <c r="N48" s="803"/>
      <c r="O48" s="804">
        <v>50258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/>
      <c r="AA48" s="27"/>
      <c r="AB48" s="28"/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>
        <v>55.2</v>
      </c>
      <c r="H49" s="735"/>
      <c r="I49" s="735"/>
      <c r="J49" s="736"/>
      <c r="K49" s="737">
        <v>55.2</v>
      </c>
      <c r="L49" s="735"/>
      <c r="M49" s="735"/>
      <c r="N49" s="736"/>
      <c r="O49" s="737">
        <v>56.4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>
        <v>109320</v>
      </c>
      <c r="AA49" s="35">
        <v>111407</v>
      </c>
      <c r="AB49" s="36">
        <v>168029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0.8</v>
      </c>
      <c r="H50" s="724"/>
      <c r="I50" s="724"/>
      <c r="J50" s="725"/>
      <c r="K50" s="726">
        <v>0.7</v>
      </c>
      <c r="L50" s="724"/>
      <c r="M50" s="724"/>
      <c r="N50" s="725"/>
      <c r="O50" s="726">
        <v>0.7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4.1</v>
      </c>
      <c r="H51" s="724"/>
      <c r="I51" s="724"/>
      <c r="J51" s="725"/>
      <c r="K51" s="726">
        <v>3.5</v>
      </c>
      <c r="L51" s="724"/>
      <c r="M51" s="724"/>
      <c r="N51" s="725"/>
      <c r="O51" s="726">
        <v>3.4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>
        <v>85326</v>
      </c>
      <c r="AA51" s="127">
        <v>86229</v>
      </c>
      <c r="AB51" s="128">
        <v>140842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>
        <v>13.5</v>
      </c>
      <c r="H52" s="724"/>
      <c r="I52" s="724"/>
      <c r="J52" s="725"/>
      <c r="K52" s="726">
        <v>14.5</v>
      </c>
      <c r="L52" s="724"/>
      <c r="M52" s="724"/>
      <c r="N52" s="725"/>
      <c r="O52" s="726">
        <v>14.1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109320</v>
      </c>
      <c r="AA52" s="164">
        <v>111407</v>
      </c>
      <c r="AB52" s="165">
        <v>920331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26.4</v>
      </c>
      <c r="H53" s="739"/>
      <c r="I53" s="739"/>
      <c r="J53" s="740"/>
      <c r="K53" s="741">
        <v>26.1</v>
      </c>
      <c r="L53" s="739"/>
      <c r="M53" s="739"/>
      <c r="N53" s="740"/>
      <c r="O53" s="741">
        <v>25.4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6">
        <v>7151050</v>
      </c>
      <c r="AA53" s="27">
        <v>7123081</v>
      </c>
      <c r="AB53" s="28">
        <v>7095217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49</v>
      </c>
      <c r="H54" s="735"/>
      <c r="I54" s="735"/>
      <c r="J54" s="736"/>
      <c r="K54" s="737">
        <v>55.7</v>
      </c>
      <c r="L54" s="735"/>
      <c r="M54" s="735"/>
      <c r="N54" s="736"/>
      <c r="O54" s="737">
        <v>61.2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4">
        <v>5303019</v>
      </c>
      <c r="AA54" s="35">
        <v>5497840</v>
      </c>
      <c r="AB54" s="36">
        <v>5673309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516</v>
      </c>
      <c r="H55" s="724"/>
      <c r="I55" s="724"/>
      <c r="J55" s="725"/>
      <c r="K55" s="726">
        <v>619.9</v>
      </c>
      <c r="L55" s="724"/>
      <c r="M55" s="724"/>
      <c r="N55" s="725"/>
      <c r="O55" s="726">
        <v>547.7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4">
        <v>1848031</v>
      </c>
      <c r="AA55" s="35">
        <v>1625241</v>
      </c>
      <c r="AB55" s="36">
        <v>1421908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104.4</v>
      </c>
      <c r="H56" s="724"/>
      <c r="I56" s="724"/>
      <c r="J56" s="725"/>
      <c r="K56" s="726">
        <v>103.5</v>
      </c>
      <c r="L56" s="724"/>
      <c r="M56" s="724"/>
      <c r="N56" s="725"/>
      <c r="O56" s="726">
        <v>105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87.2</v>
      </c>
      <c r="H57" s="724"/>
      <c r="I57" s="724"/>
      <c r="J57" s="725"/>
      <c r="K57" s="726">
        <v>87.8</v>
      </c>
      <c r="L57" s="724"/>
      <c r="M57" s="724"/>
      <c r="N57" s="725"/>
      <c r="O57" s="726">
        <v>88.5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688">
        <v>-3425245</v>
      </c>
      <c r="AA57" s="231">
        <v>-3316416</v>
      </c>
      <c r="AB57" s="232">
        <v>-3165066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>
        <v>150.5</v>
      </c>
      <c r="H58" s="724"/>
      <c r="I58" s="724"/>
      <c r="J58" s="725"/>
      <c r="K58" s="726">
        <v>144.9</v>
      </c>
      <c r="L58" s="724"/>
      <c r="M58" s="724"/>
      <c r="N58" s="725"/>
      <c r="O58" s="726">
        <v>139.2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4">
        <v>924921</v>
      </c>
      <c r="AA58" s="35">
        <v>915977</v>
      </c>
      <c r="AB58" s="36">
        <v>900626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/>
      <c r="H59" s="724"/>
      <c r="I59" s="724"/>
      <c r="J59" s="725"/>
      <c r="K59" s="726"/>
      <c r="L59" s="724"/>
      <c r="M59" s="724"/>
      <c r="N59" s="725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4">
        <v>3000</v>
      </c>
      <c r="AA59" s="35">
        <v>3000</v>
      </c>
      <c r="AB59" s="36">
        <v>3000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8.2</v>
      </c>
      <c r="H60" s="724"/>
      <c r="I60" s="724"/>
      <c r="J60" s="725"/>
      <c r="K60" s="726">
        <v>7.6</v>
      </c>
      <c r="L60" s="724"/>
      <c r="M60" s="724"/>
      <c r="N60" s="725"/>
      <c r="O60" s="726">
        <v>7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692">
        <v>-4353166</v>
      </c>
      <c r="AA60" s="233">
        <v>-4235393</v>
      </c>
      <c r="AB60" s="234">
        <v>-4068692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1</v>
      </c>
      <c r="H61" s="724"/>
      <c r="I61" s="724"/>
      <c r="J61" s="725"/>
      <c r="K61" s="726">
        <v>0.9</v>
      </c>
      <c r="L61" s="724"/>
      <c r="M61" s="724"/>
      <c r="N61" s="725"/>
      <c r="O61" s="726">
        <v>0.8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3">
        <v>3725805</v>
      </c>
      <c r="AA61" s="164">
        <v>3806665</v>
      </c>
      <c r="AB61" s="165">
        <v>3930151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9.5</v>
      </c>
      <c r="H62" s="724"/>
      <c r="I62" s="724"/>
      <c r="J62" s="725"/>
      <c r="K62" s="726">
        <v>8.5</v>
      </c>
      <c r="L62" s="724"/>
      <c r="M62" s="724"/>
      <c r="N62" s="725"/>
      <c r="O62" s="726">
        <v>7.7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>
        <v>65.3</v>
      </c>
      <c r="H63" s="724"/>
      <c r="I63" s="724"/>
      <c r="J63" s="725"/>
      <c r="K63" s="726">
        <v>64.7</v>
      </c>
      <c r="L63" s="724"/>
      <c r="M63" s="724"/>
      <c r="N63" s="725"/>
      <c r="O63" s="726">
        <v>65.4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>
        <v>16</v>
      </c>
      <c r="H64" s="739"/>
      <c r="I64" s="739"/>
      <c r="J64" s="740"/>
      <c r="K64" s="741">
        <v>17</v>
      </c>
      <c r="L64" s="739"/>
      <c r="M64" s="739"/>
      <c r="N64" s="740"/>
      <c r="O64" s="741">
        <v>16.3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199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18267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22372</v>
      </c>
      <c r="H6" s="793"/>
      <c r="I6" s="793"/>
      <c r="J6" s="793"/>
      <c r="K6" s="793"/>
      <c r="L6" s="795" t="s">
        <v>10</v>
      </c>
      <c r="M6" s="795"/>
      <c r="N6" s="795"/>
      <c r="O6" s="17">
        <v>10</v>
      </c>
      <c r="P6" s="18" t="s">
        <v>200</v>
      </c>
      <c r="Q6" s="19">
        <v>1</v>
      </c>
      <c r="R6" s="20" t="s">
        <v>201</v>
      </c>
      <c r="S6" s="21"/>
      <c r="T6" s="729" t="s">
        <v>13</v>
      </c>
      <c r="U6" s="22" t="s">
        <v>14</v>
      </c>
      <c r="V6" s="23"/>
      <c r="W6" s="23"/>
      <c r="X6" s="24"/>
      <c r="Y6" s="25" t="s">
        <v>202</v>
      </c>
      <c r="Z6" s="27">
        <v>882224</v>
      </c>
      <c r="AA6" s="28">
        <v>1343779</v>
      </c>
      <c r="AB6" s="28">
        <v>1361878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203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204</v>
      </c>
      <c r="V7" s="31" t="s">
        <v>19</v>
      </c>
      <c r="W7" s="31"/>
      <c r="X7" s="32"/>
      <c r="Y7" s="33" t="s">
        <v>205</v>
      </c>
      <c r="Z7" s="35">
        <v>882186</v>
      </c>
      <c r="AA7" s="36">
        <v>1342807</v>
      </c>
      <c r="AB7" s="36">
        <v>1361583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11" t="s">
        <v>206</v>
      </c>
      <c r="H8" s="812"/>
      <c r="I8" s="812"/>
      <c r="J8" s="812"/>
      <c r="K8" s="812"/>
      <c r="L8" s="812"/>
      <c r="M8" s="812"/>
      <c r="N8" s="812"/>
      <c r="O8" s="812"/>
      <c r="P8" s="812"/>
      <c r="Q8" s="812"/>
      <c r="R8" s="813"/>
      <c r="S8" s="40"/>
      <c r="T8" s="730"/>
      <c r="U8" s="773"/>
      <c r="V8" s="746" t="s">
        <v>204</v>
      </c>
      <c r="W8" s="41" t="s">
        <v>23</v>
      </c>
      <c r="X8" s="42"/>
      <c r="Y8" s="43" t="s">
        <v>207</v>
      </c>
      <c r="Z8" s="35"/>
      <c r="AA8" s="36"/>
      <c r="AB8" s="36"/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208</v>
      </c>
      <c r="X9" s="42" t="s">
        <v>26</v>
      </c>
      <c r="Y9" s="43"/>
      <c r="Z9" s="35"/>
      <c r="AA9" s="36"/>
      <c r="AB9" s="36"/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52">
        <v>393</v>
      </c>
      <c r="H10" s="49" t="s">
        <v>209</v>
      </c>
      <c r="I10" s="50">
        <v>53</v>
      </c>
      <c r="J10" s="51" t="s">
        <v>201</v>
      </c>
      <c r="K10" s="52">
        <v>350</v>
      </c>
      <c r="L10" s="53" t="s">
        <v>209</v>
      </c>
      <c r="M10" s="48">
        <v>53</v>
      </c>
      <c r="N10" s="51" t="s">
        <v>201</v>
      </c>
      <c r="O10" s="52">
        <v>350</v>
      </c>
      <c r="P10" s="53" t="s">
        <v>209</v>
      </c>
      <c r="Q10" s="48">
        <v>76</v>
      </c>
      <c r="R10" s="25" t="s">
        <v>201</v>
      </c>
      <c r="S10" s="54"/>
      <c r="T10" s="730"/>
      <c r="U10" s="773"/>
      <c r="V10" s="764"/>
      <c r="W10" s="772"/>
      <c r="X10" s="42" t="s">
        <v>31</v>
      </c>
      <c r="Y10" s="43"/>
      <c r="Z10" s="35"/>
      <c r="AA10" s="36"/>
      <c r="AB10" s="36"/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62">
        <v>200</v>
      </c>
      <c r="H11" s="59" t="s">
        <v>209</v>
      </c>
      <c r="I11" s="60">
        <v>53</v>
      </c>
      <c r="J11" s="61" t="s">
        <v>201</v>
      </c>
      <c r="K11" s="62">
        <v>200</v>
      </c>
      <c r="L11" s="63" t="s">
        <v>209</v>
      </c>
      <c r="M11" s="58">
        <v>53</v>
      </c>
      <c r="N11" s="61" t="s">
        <v>201</v>
      </c>
      <c r="O11" s="62">
        <v>200</v>
      </c>
      <c r="P11" s="63" t="s">
        <v>209</v>
      </c>
      <c r="Q11" s="58">
        <v>53</v>
      </c>
      <c r="R11" s="33" t="s">
        <v>201</v>
      </c>
      <c r="S11" s="54"/>
      <c r="T11" s="730"/>
      <c r="U11" s="773"/>
      <c r="V11" s="764"/>
      <c r="W11" s="772"/>
      <c r="X11" s="42" t="s">
        <v>34</v>
      </c>
      <c r="Y11" s="43"/>
      <c r="Z11" s="35"/>
      <c r="AA11" s="36"/>
      <c r="AB11" s="36"/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62">
        <v>23</v>
      </c>
      <c r="H12" s="59" t="s">
        <v>209</v>
      </c>
      <c r="I12" s="60"/>
      <c r="J12" s="64" t="s">
        <v>201</v>
      </c>
      <c r="K12" s="62">
        <v>23</v>
      </c>
      <c r="L12" s="63" t="s">
        <v>209</v>
      </c>
      <c r="M12" s="58"/>
      <c r="N12" s="61" t="s">
        <v>201</v>
      </c>
      <c r="O12" s="62">
        <v>23</v>
      </c>
      <c r="P12" s="63" t="s">
        <v>209</v>
      </c>
      <c r="Q12" s="58">
        <v>23</v>
      </c>
      <c r="R12" s="33" t="s">
        <v>201</v>
      </c>
      <c r="S12" s="54"/>
      <c r="T12" s="730"/>
      <c r="U12" s="773"/>
      <c r="V12" s="764"/>
      <c r="W12" s="41" t="s">
        <v>36</v>
      </c>
      <c r="X12" s="42"/>
      <c r="Y12" s="43" t="s">
        <v>210</v>
      </c>
      <c r="Z12" s="35">
        <v>882186</v>
      </c>
      <c r="AA12" s="36">
        <v>1342807</v>
      </c>
      <c r="AB12" s="36">
        <v>1361583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62">
        <v>20</v>
      </c>
      <c r="H13" s="59" t="s">
        <v>209</v>
      </c>
      <c r="I13" s="60"/>
      <c r="J13" s="64" t="s">
        <v>201</v>
      </c>
      <c r="K13" s="62">
        <v>20</v>
      </c>
      <c r="L13" s="63" t="s">
        <v>209</v>
      </c>
      <c r="M13" s="58"/>
      <c r="N13" s="61" t="s">
        <v>201</v>
      </c>
      <c r="O13" s="62">
        <v>20</v>
      </c>
      <c r="P13" s="63" t="s">
        <v>209</v>
      </c>
      <c r="Q13" s="58"/>
      <c r="R13" s="33" t="s">
        <v>201</v>
      </c>
      <c r="S13" s="54"/>
      <c r="T13" s="730"/>
      <c r="U13" s="773"/>
      <c r="V13" s="747"/>
      <c r="W13" s="66" t="s">
        <v>208</v>
      </c>
      <c r="X13" s="42" t="s">
        <v>39</v>
      </c>
      <c r="Y13" s="43"/>
      <c r="Z13" s="35">
        <v>858456</v>
      </c>
      <c r="AA13" s="36">
        <v>1340842</v>
      </c>
      <c r="AB13" s="36">
        <v>1355597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62">
        <v>150</v>
      </c>
      <c r="H14" s="59" t="s">
        <v>209</v>
      </c>
      <c r="I14" s="60"/>
      <c r="J14" s="64" t="s">
        <v>201</v>
      </c>
      <c r="K14" s="62">
        <v>107</v>
      </c>
      <c r="L14" s="63" t="s">
        <v>209</v>
      </c>
      <c r="M14" s="58"/>
      <c r="N14" s="61" t="s">
        <v>201</v>
      </c>
      <c r="O14" s="62">
        <v>107</v>
      </c>
      <c r="P14" s="63" t="s">
        <v>209</v>
      </c>
      <c r="Q14" s="58"/>
      <c r="R14" s="33" t="s">
        <v>201</v>
      </c>
      <c r="S14" s="54"/>
      <c r="T14" s="730"/>
      <c r="U14" s="774"/>
      <c r="V14" s="41" t="s">
        <v>41</v>
      </c>
      <c r="W14" s="66"/>
      <c r="X14" s="67"/>
      <c r="Y14" s="43" t="s">
        <v>211</v>
      </c>
      <c r="Z14" s="35">
        <v>38</v>
      </c>
      <c r="AA14" s="36">
        <v>972</v>
      </c>
      <c r="AB14" s="36">
        <v>295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2"/>
      <c r="H15" s="59" t="s">
        <v>209</v>
      </c>
      <c r="I15" s="60"/>
      <c r="J15" s="61" t="s">
        <v>201</v>
      </c>
      <c r="K15" s="62"/>
      <c r="L15" s="63" t="s">
        <v>209</v>
      </c>
      <c r="M15" s="58" t="s">
        <v>212</v>
      </c>
      <c r="N15" s="61" t="s">
        <v>201</v>
      </c>
      <c r="O15" s="62"/>
      <c r="P15" s="63" t="s">
        <v>209</v>
      </c>
      <c r="Q15" s="58" t="s">
        <v>212</v>
      </c>
      <c r="R15" s="33" t="s">
        <v>201</v>
      </c>
      <c r="S15" s="54"/>
      <c r="T15" s="730"/>
      <c r="U15" s="69" t="s">
        <v>45</v>
      </c>
      <c r="V15" s="41"/>
      <c r="W15" s="41"/>
      <c r="X15" s="42"/>
      <c r="Y15" s="43" t="s">
        <v>213</v>
      </c>
      <c r="Z15" s="35">
        <v>875703</v>
      </c>
      <c r="AA15" s="36">
        <v>1349974</v>
      </c>
      <c r="AB15" s="36">
        <v>1361878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/>
      <c r="H16" s="775"/>
      <c r="I16" s="775"/>
      <c r="J16" s="776"/>
      <c r="K16" s="777"/>
      <c r="L16" s="775"/>
      <c r="M16" s="775"/>
      <c r="N16" s="776"/>
      <c r="O16" s="777"/>
      <c r="P16" s="775"/>
      <c r="Q16" s="775"/>
      <c r="R16" s="778"/>
      <c r="S16" s="71"/>
      <c r="T16" s="730"/>
      <c r="U16" s="721" t="s">
        <v>204</v>
      </c>
      <c r="V16" s="41" t="s">
        <v>48</v>
      </c>
      <c r="W16" s="41"/>
      <c r="X16" s="42"/>
      <c r="Y16" s="43" t="s">
        <v>214</v>
      </c>
      <c r="Z16" s="35">
        <v>870780</v>
      </c>
      <c r="AA16" s="36">
        <v>1346637</v>
      </c>
      <c r="AB16" s="36">
        <v>1361878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/>
      <c r="H17" s="779"/>
      <c r="I17" s="779"/>
      <c r="J17" s="780"/>
      <c r="K17" s="781"/>
      <c r="L17" s="779"/>
      <c r="M17" s="779"/>
      <c r="N17" s="780"/>
      <c r="O17" s="781"/>
      <c r="P17" s="779"/>
      <c r="Q17" s="779"/>
      <c r="R17" s="782"/>
      <c r="S17" s="71"/>
      <c r="T17" s="730"/>
      <c r="U17" s="722"/>
      <c r="V17" s="746" t="s">
        <v>204</v>
      </c>
      <c r="W17" s="41" t="s">
        <v>51</v>
      </c>
      <c r="X17" s="42"/>
      <c r="Y17" s="43" t="s">
        <v>215</v>
      </c>
      <c r="Z17" s="35">
        <v>809947</v>
      </c>
      <c r="AA17" s="36">
        <v>1331061</v>
      </c>
      <c r="AB17" s="36">
        <v>1299314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216</v>
      </c>
      <c r="G18" s="767">
        <v>20695</v>
      </c>
      <c r="H18" s="765"/>
      <c r="I18" s="765"/>
      <c r="J18" s="766"/>
      <c r="K18" s="767">
        <v>18960</v>
      </c>
      <c r="L18" s="765"/>
      <c r="M18" s="765"/>
      <c r="N18" s="765"/>
      <c r="O18" s="808">
        <v>18960</v>
      </c>
      <c r="P18" s="809"/>
      <c r="Q18" s="809"/>
      <c r="R18" s="810"/>
      <c r="S18" s="72"/>
      <c r="T18" s="730"/>
      <c r="U18" s="722"/>
      <c r="V18" s="764"/>
      <c r="W18" s="746" t="s">
        <v>208</v>
      </c>
      <c r="X18" s="42" t="s">
        <v>55</v>
      </c>
      <c r="Y18" s="43"/>
      <c r="Z18" s="35">
        <v>23037</v>
      </c>
      <c r="AA18" s="36">
        <v>13235</v>
      </c>
      <c r="AB18" s="36">
        <v>7623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209</v>
      </c>
      <c r="I19" s="78" t="s">
        <v>212</v>
      </c>
      <c r="J19" s="79" t="s">
        <v>217</v>
      </c>
      <c r="K19" s="80"/>
      <c r="L19" s="77" t="s">
        <v>209</v>
      </c>
      <c r="M19" s="78" t="s">
        <v>212</v>
      </c>
      <c r="N19" s="79" t="s">
        <v>217</v>
      </c>
      <c r="O19" s="80"/>
      <c r="P19" s="77" t="s">
        <v>209</v>
      </c>
      <c r="Q19" s="78" t="s">
        <v>212</v>
      </c>
      <c r="R19" s="81" t="s">
        <v>217</v>
      </c>
      <c r="S19" s="82"/>
      <c r="T19" s="730"/>
      <c r="U19" s="722"/>
      <c r="V19" s="764"/>
      <c r="W19" s="764"/>
      <c r="X19" s="42" t="s">
        <v>59</v>
      </c>
      <c r="Y19" s="43"/>
      <c r="Z19" s="35"/>
      <c r="AA19" s="36"/>
      <c r="AB19" s="36"/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2">
        <v>3</v>
      </c>
      <c r="H20" s="85" t="s">
        <v>209</v>
      </c>
      <c r="I20" s="86">
        <v>0.7633587786259541</v>
      </c>
      <c r="J20" s="87" t="s">
        <v>201</v>
      </c>
      <c r="K20" s="62">
        <v>2</v>
      </c>
      <c r="L20" s="85" t="s">
        <v>209</v>
      </c>
      <c r="M20" s="86">
        <v>0.5714285714285714</v>
      </c>
      <c r="N20" s="87" t="s">
        <v>201</v>
      </c>
      <c r="O20" s="62">
        <v>1</v>
      </c>
      <c r="P20" s="85" t="s">
        <v>209</v>
      </c>
      <c r="Q20" s="86">
        <v>0.2857142857142857</v>
      </c>
      <c r="R20" s="88" t="s">
        <v>201</v>
      </c>
      <c r="S20" s="71"/>
      <c r="T20" s="730"/>
      <c r="U20" s="722"/>
      <c r="V20" s="764"/>
      <c r="W20" s="747"/>
      <c r="X20" s="42" t="s">
        <v>63</v>
      </c>
      <c r="Y20" s="43"/>
      <c r="Z20" s="35">
        <v>137393</v>
      </c>
      <c r="AA20" s="36">
        <v>110544</v>
      </c>
      <c r="AB20" s="36">
        <v>115035</v>
      </c>
    </row>
    <row r="21" spans="1:28" s="44" customFormat="1" ht="29.25" customHeight="1">
      <c r="A21" s="730"/>
      <c r="B21" s="769" t="s">
        <v>218</v>
      </c>
      <c r="C21" s="42" t="s">
        <v>65</v>
      </c>
      <c r="D21" s="65"/>
      <c r="E21" s="65"/>
      <c r="F21" s="47"/>
      <c r="G21" s="62"/>
      <c r="H21" s="85" t="s">
        <v>209</v>
      </c>
      <c r="I21" s="89">
        <v>0</v>
      </c>
      <c r="J21" s="87" t="s">
        <v>201</v>
      </c>
      <c r="K21" s="62"/>
      <c r="L21" s="85" t="s">
        <v>209</v>
      </c>
      <c r="M21" s="89">
        <v>0</v>
      </c>
      <c r="N21" s="87" t="s">
        <v>201</v>
      </c>
      <c r="O21" s="62"/>
      <c r="P21" s="85" t="s">
        <v>209</v>
      </c>
      <c r="Q21" s="89">
        <v>0</v>
      </c>
      <c r="R21" s="88" t="s">
        <v>201</v>
      </c>
      <c r="S21" s="71"/>
      <c r="T21" s="730"/>
      <c r="U21" s="722"/>
      <c r="V21" s="764"/>
      <c r="W21" s="41" t="s">
        <v>66</v>
      </c>
      <c r="X21" s="42"/>
      <c r="Y21" s="43" t="s">
        <v>219</v>
      </c>
      <c r="Z21" s="35">
        <v>60833</v>
      </c>
      <c r="AA21" s="36">
        <v>15576</v>
      </c>
      <c r="AB21" s="36">
        <v>62564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2"/>
      <c r="H22" s="85" t="s">
        <v>209</v>
      </c>
      <c r="I22" s="89">
        <v>0</v>
      </c>
      <c r="J22" s="87" t="s">
        <v>201</v>
      </c>
      <c r="K22" s="62"/>
      <c r="L22" s="85" t="s">
        <v>209</v>
      </c>
      <c r="M22" s="89">
        <v>0</v>
      </c>
      <c r="N22" s="87" t="s">
        <v>201</v>
      </c>
      <c r="O22" s="62"/>
      <c r="P22" s="85" t="s">
        <v>209</v>
      </c>
      <c r="Q22" s="89">
        <v>0</v>
      </c>
      <c r="R22" s="88" t="s">
        <v>201</v>
      </c>
      <c r="S22" s="71"/>
      <c r="T22" s="730"/>
      <c r="U22" s="722"/>
      <c r="V22" s="747"/>
      <c r="W22" s="66" t="s">
        <v>208</v>
      </c>
      <c r="X22" s="42" t="s">
        <v>69</v>
      </c>
      <c r="Y22" s="43"/>
      <c r="Z22" s="35">
        <v>37517</v>
      </c>
      <c r="AA22" s="36">
        <v>15576</v>
      </c>
      <c r="AB22" s="36">
        <v>10412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5">
        <v>3</v>
      </c>
      <c r="H23" s="77" t="s">
        <v>209</v>
      </c>
      <c r="I23" s="94">
        <v>0.7633587786259541</v>
      </c>
      <c r="J23" s="79" t="s">
        <v>201</v>
      </c>
      <c r="K23" s="95">
        <v>2</v>
      </c>
      <c r="L23" s="77" t="s">
        <v>209</v>
      </c>
      <c r="M23" s="94">
        <v>0.5714285714285714</v>
      </c>
      <c r="N23" s="79" t="s">
        <v>201</v>
      </c>
      <c r="O23" s="95">
        <v>1</v>
      </c>
      <c r="P23" s="77" t="s">
        <v>209</v>
      </c>
      <c r="Q23" s="94">
        <v>0.2857142857142857</v>
      </c>
      <c r="R23" s="81" t="s">
        <v>201</v>
      </c>
      <c r="S23" s="71"/>
      <c r="T23" s="730"/>
      <c r="U23" s="728"/>
      <c r="V23" s="41" t="s">
        <v>71</v>
      </c>
      <c r="W23" s="41"/>
      <c r="X23" s="42"/>
      <c r="Y23" s="43" t="s">
        <v>220</v>
      </c>
      <c r="Z23" s="35">
        <v>4923</v>
      </c>
      <c r="AA23" s="36">
        <v>3337</v>
      </c>
      <c r="AB23" s="36"/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221</v>
      </c>
      <c r="G24" s="798">
        <v>0.3</v>
      </c>
      <c r="H24" s="798"/>
      <c r="I24" s="798"/>
      <c r="J24" s="799"/>
      <c r="K24" s="800">
        <v>3.4739726027397264</v>
      </c>
      <c r="L24" s="798"/>
      <c r="M24" s="798"/>
      <c r="N24" s="799"/>
      <c r="O24" s="800">
        <v>10.2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97">
        <v>11406</v>
      </c>
      <c r="AA24" s="232">
        <v>-3830</v>
      </c>
      <c r="AB24" s="232">
        <v>-295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221</v>
      </c>
      <c r="G25" s="726">
        <v>1.9</v>
      </c>
      <c r="H25" s="724"/>
      <c r="I25" s="724"/>
      <c r="J25" s="725"/>
      <c r="K25" s="726">
        <v>22.9</v>
      </c>
      <c r="L25" s="724"/>
      <c r="M25" s="724"/>
      <c r="N25" s="727"/>
      <c r="O25" s="726">
        <v>53.3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02">
        <v>6521</v>
      </c>
      <c r="AA25" s="234">
        <v>-6195</v>
      </c>
      <c r="AB25" s="103">
        <v>0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221</v>
      </c>
      <c r="G26" s="726">
        <v>1.9</v>
      </c>
      <c r="H26" s="724"/>
      <c r="I26" s="724"/>
      <c r="J26" s="725"/>
      <c r="K26" s="726">
        <v>22.9</v>
      </c>
      <c r="L26" s="724"/>
      <c r="M26" s="724"/>
      <c r="N26" s="727"/>
      <c r="O26" s="726">
        <v>53.3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222</v>
      </c>
      <c r="Z26" s="27">
        <v>512339</v>
      </c>
      <c r="AA26" s="28">
        <v>319019</v>
      </c>
      <c r="AB26" s="28">
        <v>253120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6">
        <v>2</v>
      </c>
      <c r="H27" s="724"/>
      <c r="I27" s="724"/>
      <c r="J27" s="725"/>
      <c r="K27" s="726">
        <v>23.9</v>
      </c>
      <c r="L27" s="724"/>
      <c r="M27" s="724"/>
      <c r="N27" s="727"/>
      <c r="O27" s="726">
        <v>17.9</v>
      </c>
      <c r="P27" s="724"/>
      <c r="Q27" s="724"/>
      <c r="R27" s="727"/>
      <c r="S27" s="71"/>
      <c r="T27" s="730"/>
      <c r="U27" s="721" t="s">
        <v>208</v>
      </c>
      <c r="V27" s="41" t="s">
        <v>85</v>
      </c>
      <c r="W27" s="41"/>
      <c r="X27" s="42"/>
      <c r="Y27" s="43"/>
      <c r="Z27" s="35">
        <v>302200</v>
      </c>
      <c r="AA27" s="36">
        <v>39400</v>
      </c>
      <c r="AB27" s="36"/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50">
        <v>1</v>
      </c>
      <c r="H28" s="748"/>
      <c r="I28" s="748"/>
      <c r="J28" s="749"/>
      <c r="K28" s="750">
        <v>12</v>
      </c>
      <c r="L28" s="748"/>
      <c r="M28" s="748"/>
      <c r="N28" s="751"/>
      <c r="O28" s="750">
        <v>35.8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5">
        <v>210139</v>
      </c>
      <c r="AA28" s="36">
        <v>169369</v>
      </c>
      <c r="AB28" s="36">
        <v>187611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50">
        <v>30</v>
      </c>
      <c r="H29" s="748"/>
      <c r="I29" s="748"/>
      <c r="J29" s="749"/>
      <c r="K29" s="750">
        <v>164.6</v>
      </c>
      <c r="L29" s="748"/>
      <c r="M29" s="748"/>
      <c r="N29" s="751"/>
      <c r="O29" s="750">
        <v>280.4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223</v>
      </c>
      <c r="Z29" s="35">
        <v>651731</v>
      </c>
      <c r="AA29" s="36">
        <v>476224</v>
      </c>
      <c r="AB29" s="36">
        <v>375450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60">
        <v>1</v>
      </c>
      <c r="H30" s="758"/>
      <c r="I30" s="758"/>
      <c r="J30" s="759"/>
      <c r="K30" s="760">
        <v>4438</v>
      </c>
      <c r="L30" s="758"/>
      <c r="M30" s="758"/>
      <c r="N30" s="761"/>
      <c r="O30" s="760">
        <v>13069</v>
      </c>
      <c r="P30" s="758"/>
      <c r="Q30" s="758"/>
      <c r="R30" s="761"/>
      <c r="S30" s="71"/>
      <c r="T30" s="730"/>
      <c r="U30" s="721" t="s">
        <v>208</v>
      </c>
      <c r="V30" s="41" t="s">
        <v>93</v>
      </c>
      <c r="W30" s="41"/>
      <c r="X30" s="42"/>
      <c r="Y30" s="43"/>
      <c r="Z30" s="35"/>
      <c r="AA30" s="36">
        <v>111942</v>
      </c>
      <c r="AB30" s="36">
        <v>65510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60">
        <v>7798</v>
      </c>
      <c r="H31" s="758"/>
      <c r="I31" s="758"/>
      <c r="J31" s="759"/>
      <c r="K31" s="760">
        <v>44123</v>
      </c>
      <c r="L31" s="758"/>
      <c r="M31" s="758"/>
      <c r="N31" s="761"/>
      <c r="O31" s="760">
        <v>70396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5">
        <v>601731</v>
      </c>
      <c r="AA31" s="36">
        <v>314282</v>
      </c>
      <c r="AB31" s="36">
        <v>259940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221</v>
      </c>
      <c r="G32" s="726">
        <v>779800</v>
      </c>
      <c r="H32" s="724"/>
      <c r="I32" s="724"/>
      <c r="J32" s="725"/>
      <c r="K32" s="726">
        <v>994.2</v>
      </c>
      <c r="L32" s="724"/>
      <c r="M32" s="724"/>
      <c r="N32" s="727"/>
      <c r="O32" s="726">
        <v>538.6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224</v>
      </c>
      <c r="Z32" s="231">
        <v>-139392</v>
      </c>
      <c r="AA32" s="232">
        <v>-157205</v>
      </c>
      <c r="AB32" s="232">
        <v>-122330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60"/>
      <c r="H33" s="758"/>
      <c r="I33" s="758"/>
      <c r="J33" s="759"/>
      <c r="K33" s="760"/>
      <c r="L33" s="758"/>
      <c r="M33" s="758"/>
      <c r="N33" s="761"/>
      <c r="O33" s="760"/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225</v>
      </c>
      <c r="Z33" s="35">
        <v>139392</v>
      </c>
      <c r="AA33" s="36">
        <v>157205</v>
      </c>
      <c r="AB33" s="36">
        <v>122330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6"/>
      <c r="H34" s="724"/>
      <c r="I34" s="724"/>
      <c r="J34" s="725"/>
      <c r="K34" s="726"/>
      <c r="L34" s="724"/>
      <c r="M34" s="724"/>
      <c r="N34" s="727"/>
      <c r="O34" s="726"/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1">
        <v>0</v>
      </c>
      <c r="AA34" s="112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6"/>
      <c r="H35" s="724"/>
      <c r="I35" s="724"/>
      <c r="J35" s="725"/>
      <c r="K35" s="726"/>
      <c r="L35" s="724"/>
      <c r="M35" s="724"/>
      <c r="N35" s="727"/>
      <c r="O35" s="726"/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8">
        <v>45294</v>
      </c>
      <c r="AA35" s="112">
        <v>38925</v>
      </c>
      <c r="AB35" s="112">
        <v>42044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50"/>
      <c r="H36" s="748"/>
      <c r="I36" s="748"/>
      <c r="J36" s="749"/>
      <c r="K36" s="750"/>
      <c r="L36" s="748"/>
      <c r="M36" s="748"/>
      <c r="N36" s="751"/>
      <c r="O36" s="750"/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7">
        <v>1068595</v>
      </c>
      <c r="AA36" s="28">
        <v>1510211</v>
      </c>
      <c r="AB36" s="28">
        <v>1543208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221</v>
      </c>
      <c r="G37" s="726"/>
      <c r="H37" s="724"/>
      <c r="I37" s="724"/>
      <c r="J37" s="725"/>
      <c r="K37" s="726"/>
      <c r="L37" s="724"/>
      <c r="M37" s="724"/>
      <c r="N37" s="727"/>
      <c r="O37" s="726"/>
      <c r="P37" s="724"/>
      <c r="Q37" s="724"/>
      <c r="R37" s="727"/>
      <c r="S37" s="123"/>
      <c r="T37" s="124" t="s">
        <v>208</v>
      </c>
      <c r="U37" s="125"/>
      <c r="V37" s="90" t="s">
        <v>109</v>
      </c>
      <c r="W37" s="91"/>
      <c r="X37" s="91"/>
      <c r="Y37" s="101"/>
      <c r="Z37" s="127">
        <v>214834</v>
      </c>
      <c r="AA37" s="128">
        <v>177653</v>
      </c>
      <c r="AB37" s="128">
        <v>177057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50"/>
      <c r="H38" s="748"/>
      <c r="I38" s="748"/>
      <c r="J38" s="749"/>
      <c r="K38" s="750"/>
      <c r="L38" s="748"/>
      <c r="M38" s="748"/>
      <c r="N38" s="751"/>
      <c r="O38" s="750"/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1">
        <v>1412703</v>
      </c>
      <c r="AA38" s="132">
        <v>1715654</v>
      </c>
      <c r="AB38" s="132">
        <v>1671487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50"/>
      <c r="H39" s="748"/>
      <c r="I39" s="748"/>
      <c r="J39" s="749"/>
      <c r="K39" s="750"/>
      <c r="L39" s="748"/>
      <c r="M39" s="748"/>
      <c r="N39" s="751"/>
      <c r="O39" s="750"/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7">
        <v>2564127</v>
      </c>
      <c r="AA39" s="28">
        <v>2484442</v>
      </c>
      <c r="AB39" s="28">
        <v>2424502</v>
      </c>
    </row>
    <row r="40" spans="1:28" s="44" customFormat="1" ht="29.25" customHeight="1">
      <c r="A40" s="733"/>
      <c r="B40" s="134" t="s">
        <v>226</v>
      </c>
      <c r="C40" s="135"/>
      <c r="D40" s="136" t="s">
        <v>118</v>
      </c>
      <c r="E40" s="65"/>
      <c r="F40" s="47"/>
      <c r="G40" s="750"/>
      <c r="H40" s="748"/>
      <c r="I40" s="748"/>
      <c r="J40" s="749"/>
      <c r="K40" s="750"/>
      <c r="L40" s="748"/>
      <c r="M40" s="748"/>
      <c r="N40" s="751"/>
      <c r="O40" s="750"/>
      <c r="P40" s="748"/>
      <c r="Q40" s="748"/>
      <c r="R40" s="751"/>
      <c r="S40" s="71"/>
      <c r="T40" s="730"/>
      <c r="U40" s="730"/>
      <c r="V40" s="721" t="s">
        <v>208</v>
      </c>
      <c r="W40" s="41" t="s">
        <v>119</v>
      </c>
      <c r="X40" s="42"/>
      <c r="Y40" s="43"/>
      <c r="Z40" s="35">
        <v>7962661</v>
      </c>
      <c r="AA40" s="36">
        <v>7547922</v>
      </c>
      <c r="AB40" s="36">
        <v>7497481</v>
      </c>
    </row>
    <row r="41" spans="1:28" s="44" customFormat="1" ht="29.25" customHeight="1">
      <c r="A41" s="733"/>
      <c r="B41" s="137"/>
      <c r="C41" s="138"/>
      <c r="D41" s="139" t="s">
        <v>208</v>
      </c>
      <c r="E41" s="42" t="s">
        <v>120</v>
      </c>
      <c r="F41" s="47"/>
      <c r="G41" s="750"/>
      <c r="H41" s="748"/>
      <c r="I41" s="748"/>
      <c r="J41" s="749"/>
      <c r="K41" s="750"/>
      <c r="L41" s="748"/>
      <c r="M41" s="748"/>
      <c r="N41" s="751"/>
      <c r="O41" s="750"/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5">
        <v>5539560</v>
      </c>
      <c r="AA41" s="36">
        <v>5204506</v>
      </c>
      <c r="AB41" s="36">
        <v>5214005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50"/>
      <c r="H42" s="748"/>
      <c r="I42" s="748"/>
      <c r="J42" s="749"/>
      <c r="K42" s="750"/>
      <c r="L42" s="748"/>
      <c r="M42" s="748"/>
      <c r="N42" s="751"/>
      <c r="O42" s="750"/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4">
        <v>133400</v>
      </c>
      <c r="AA42" s="145">
        <v>314647</v>
      </c>
      <c r="AB42" s="145">
        <v>150982</v>
      </c>
    </row>
    <row r="43" spans="1:28" s="44" customFormat="1" ht="29.25" customHeight="1">
      <c r="A43" s="733"/>
      <c r="B43" s="141" t="s">
        <v>125</v>
      </c>
      <c r="C43" s="138"/>
      <c r="D43" s="746" t="s">
        <v>208</v>
      </c>
      <c r="E43" s="42" t="s">
        <v>126</v>
      </c>
      <c r="F43" s="47"/>
      <c r="G43" s="750"/>
      <c r="H43" s="748"/>
      <c r="I43" s="748"/>
      <c r="J43" s="749"/>
      <c r="K43" s="750"/>
      <c r="L43" s="748"/>
      <c r="M43" s="748"/>
      <c r="N43" s="751"/>
      <c r="O43" s="750"/>
      <c r="P43" s="748"/>
      <c r="Q43" s="748"/>
      <c r="R43" s="751"/>
      <c r="S43" s="71"/>
      <c r="T43" s="730"/>
      <c r="U43" s="730"/>
      <c r="V43" s="721" t="s">
        <v>208</v>
      </c>
      <c r="W43" s="41" t="s">
        <v>127</v>
      </c>
      <c r="X43" s="42"/>
      <c r="Y43" s="43"/>
      <c r="Z43" s="35">
        <v>122830</v>
      </c>
      <c r="AA43" s="36">
        <v>202431</v>
      </c>
      <c r="AB43" s="36">
        <v>83724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50"/>
      <c r="H44" s="748"/>
      <c r="I44" s="748"/>
      <c r="J44" s="749"/>
      <c r="K44" s="750"/>
      <c r="L44" s="748"/>
      <c r="M44" s="748"/>
      <c r="N44" s="751"/>
      <c r="O44" s="750"/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9">
        <v>10570</v>
      </c>
      <c r="AA44" s="150">
        <v>112216</v>
      </c>
      <c r="AB44" s="150">
        <v>67258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50"/>
      <c r="H45" s="748"/>
      <c r="I45" s="748"/>
      <c r="J45" s="749"/>
      <c r="K45" s="750"/>
      <c r="L45" s="748"/>
      <c r="M45" s="748"/>
      <c r="N45" s="751"/>
      <c r="O45" s="750"/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35"/>
      <c r="AA45" s="36"/>
      <c r="AB45" s="36"/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50"/>
      <c r="H46" s="748"/>
      <c r="I46" s="748"/>
      <c r="J46" s="749"/>
      <c r="K46" s="750"/>
      <c r="L46" s="748"/>
      <c r="M46" s="748"/>
      <c r="N46" s="751"/>
      <c r="O46" s="750"/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4"/>
      <c r="AA46" s="145"/>
      <c r="AB46" s="145"/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50"/>
      <c r="H47" s="748"/>
      <c r="I47" s="748"/>
      <c r="J47" s="749"/>
      <c r="K47" s="750"/>
      <c r="L47" s="748"/>
      <c r="M47" s="748"/>
      <c r="N47" s="751"/>
      <c r="O47" s="750"/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1">
        <v>2697527</v>
      </c>
      <c r="AA47" s="132">
        <v>2799089</v>
      </c>
      <c r="AB47" s="132">
        <v>2575484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4"/>
      <c r="H48" s="802"/>
      <c r="I48" s="802"/>
      <c r="J48" s="803"/>
      <c r="K48" s="804"/>
      <c r="L48" s="802"/>
      <c r="M48" s="802"/>
      <c r="N48" s="805"/>
      <c r="O48" s="804"/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7">
        <v>338425</v>
      </c>
      <c r="AA48" s="28">
        <v>310223</v>
      </c>
      <c r="AB48" s="28">
        <v>282021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7">
        <v>2.6</v>
      </c>
      <c r="H49" s="735"/>
      <c r="I49" s="735"/>
      <c r="J49" s="736"/>
      <c r="K49" s="737">
        <v>0.98</v>
      </c>
      <c r="L49" s="735"/>
      <c r="M49" s="735"/>
      <c r="N49" s="738"/>
      <c r="O49" s="737">
        <v>0.6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5">
        <v>88106</v>
      </c>
      <c r="AA49" s="36">
        <v>275722</v>
      </c>
      <c r="AB49" s="36">
        <v>108938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6">
        <v>4.3</v>
      </c>
      <c r="H50" s="724"/>
      <c r="I50" s="724"/>
      <c r="J50" s="725"/>
      <c r="K50" s="726">
        <v>1.16</v>
      </c>
      <c r="L50" s="724"/>
      <c r="M50" s="724"/>
      <c r="N50" s="727"/>
      <c r="O50" s="726">
        <v>0.8</v>
      </c>
      <c r="P50" s="724"/>
      <c r="Q50" s="724"/>
      <c r="R50" s="727"/>
      <c r="S50" s="71"/>
      <c r="T50" s="730"/>
      <c r="U50" s="730"/>
      <c r="V50" s="721" t="s">
        <v>208</v>
      </c>
      <c r="W50" s="41" t="s">
        <v>146</v>
      </c>
      <c r="X50" s="42"/>
      <c r="Y50" s="43"/>
      <c r="Z50" s="35"/>
      <c r="AA50" s="36"/>
      <c r="AB50" s="3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6">
        <v>15.8</v>
      </c>
      <c r="H51" s="724"/>
      <c r="I51" s="724"/>
      <c r="J51" s="725"/>
      <c r="K51" s="726">
        <v>8.21</v>
      </c>
      <c r="L51" s="724"/>
      <c r="M51" s="724"/>
      <c r="N51" s="727"/>
      <c r="O51" s="726">
        <v>8.4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7">
        <v>84009</v>
      </c>
      <c r="AA51" s="128">
        <v>271676</v>
      </c>
      <c r="AB51" s="128">
        <v>104903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6"/>
      <c r="H52" s="724"/>
      <c r="I52" s="724"/>
      <c r="J52" s="725"/>
      <c r="K52" s="726"/>
      <c r="L52" s="724"/>
      <c r="M52" s="724"/>
      <c r="N52" s="727"/>
      <c r="O52" s="726"/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4">
        <v>426531</v>
      </c>
      <c r="AA52" s="165">
        <v>585945</v>
      </c>
      <c r="AB52" s="165">
        <v>390959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41">
        <v>77.3</v>
      </c>
      <c r="H53" s="739"/>
      <c r="I53" s="739"/>
      <c r="J53" s="740"/>
      <c r="K53" s="741">
        <v>89.6</v>
      </c>
      <c r="L53" s="739"/>
      <c r="M53" s="739"/>
      <c r="N53" s="742"/>
      <c r="O53" s="741">
        <v>90.2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7">
        <v>3876551</v>
      </c>
      <c r="AA53" s="28">
        <v>3749240</v>
      </c>
      <c r="AB53" s="28">
        <v>3655112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7">
        <v>34.4</v>
      </c>
      <c r="H54" s="735"/>
      <c r="I54" s="735"/>
      <c r="J54" s="736"/>
      <c r="K54" s="737">
        <v>41.67</v>
      </c>
      <c r="L54" s="735"/>
      <c r="M54" s="735"/>
      <c r="N54" s="738"/>
      <c r="O54" s="737">
        <v>55.1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5">
        <v>2533230</v>
      </c>
      <c r="AA54" s="36">
        <v>2702598</v>
      </c>
      <c r="AB54" s="36">
        <v>2890209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6">
        <v>151.4</v>
      </c>
      <c r="H55" s="724"/>
      <c r="I55" s="724"/>
      <c r="J55" s="725"/>
      <c r="K55" s="726">
        <v>114.12</v>
      </c>
      <c r="L55" s="724"/>
      <c r="M55" s="724"/>
      <c r="N55" s="727"/>
      <c r="O55" s="726">
        <v>138.6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5">
        <v>1081746</v>
      </c>
      <c r="AA55" s="36">
        <v>806865</v>
      </c>
      <c r="AB55" s="36">
        <v>546924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6">
        <v>101.3</v>
      </c>
      <c r="H56" s="724"/>
      <c r="I56" s="724"/>
      <c r="J56" s="725"/>
      <c r="K56" s="726">
        <v>99.72</v>
      </c>
      <c r="L56" s="724"/>
      <c r="M56" s="724"/>
      <c r="N56" s="727"/>
      <c r="O56" s="726">
        <v>99.9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5">
        <v>261575</v>
      </c>
      <c r="AA56" s="36">
        <v>239777</v>
      </c>
      <c r="AB56" s="36">
        <v>217979</v>
      </c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6"/>
      <c r="H57" s="724"/>
      <c r="I57" s="724"/>
      <c r="J57" s="725"/>
      <c r="K57" s="726"/>
      <c r="L57" s="724"/>
      <c r="M57" s="724"/>
      <c r="N57" s="727"/>
      <c r="O57" s="726"/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231">
        <v>-1605555</v>
      </c>
      <c r="AA57" s="232">
        <v>-1536096</v>
      </c>
      <c r="AB57" s="232">
        <v>-1470587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6"/>
      <c r="H58" s="724"/>
      <c r="I58" s="724"/>
      <c r="J58" s="725"/>
      <c r="K58" s="726"/>
      <c r="L58" s="724"/>
      <c r="M58" s="724"/>
      <c r="N58" s="727"/>
      <c r="O58" s="726"/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5">
        <v>778730</v>
      </c>
      <c r="AA58" s="36">
        <v>854384</v>
      </c>
      <c r="AB58" s="36">
        <v>919893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6"/>
      <c r="H59" s="724"/>
      <c r="I59" s="724"/>
      <c r="J59" s="725"/>
      <c r="K59" s="726"/>
      <c r="L59" s="724"/>
      <c r="M59" s="724"/>
      <c r="N59" s="727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5"/>
      <c r="AA59" s="36"/>
      <c r="AB59" s="36"/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6"/>
      <c r="H60" s="724"/>
      <c r="I60" s="724"/>
      <c r="J60" s="725"/>
      <c r="K60" s="726"/>
      <c r="L60" s="724"/>
      <c r="M60" s="724"/>
      <c r="N60" s="727"/>
      <c r="O60" s="726"/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233">
        <v>-2384285</v>
      </c>
      <c r="AA60" s="234">
        <v>-2390480</v>
      </c>
      <c r="AB60" s="234">
        <v>-2390480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6"/>
      <c r="H61" s="724"/>
      <c r="I61" s="724"/>
      <c r="J61" s="725"/>
      <c r="K61" s="726"/>
      <c r="L61" s="724"/>
      <c r="M61" s="724"/>
      <c r="N61" s="727"/>
      <c r="O61" s="726"/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4">
        <v>2270996</v>
      </c>
      <c r="AA61" s="165">
        <v>2213144</v>
      </c>
      <c r="AB61" s="165">
        <v>2184525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6"/>
      <c r="H62" s="724"/>
      <c r="I62" s="724"/>
      <c r="J62" s="725"/>
      <c r="K62" s="726"/>
      <c r="L62" s="724"/>
      <c r="M62" s="724"/>
      <c r="N62" s="727"/>
      <c r="O62" s="726"/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6"/>
      <c r="H63" s="724"/>
      <c r="I63" s="724"/>
      <c r="J63" s="725"/>
      <c r="K63" s="726"/>
      <c r="L63" s="724"/>
      <c r="M63" s="724"/>
      <c r="N63" s="727"/>
      <c r="O63" s="726"/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41"/>
      <c r="H64" s="739"/>
      <c r="I64" s="739"/>
      <c r="J64" s="740"/>
      <c r="K64" s="741"/>
      <c r="L64" s="739"/>
      <c r="M64" s="739"/>
      <c r="N64" s="742"/>
      <c r="O64" s="741"/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O10" sqref="O10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227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824">
        <v>34422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824">
        <v>34422</v>
      </c>
      <c r="H6" s="793"/>
      <c r="I6" s="793"/>
      <c r="J6" s="793"/>
      <c r="K6" s="793"/>
      <c r="L6" s="795" t="s">
        <v>10</v>
      </c>
      <c r="M6" s="795"/>
      <c r="N6" s="795"/>
      <c r="O6" s="173">
        <v>15</v>
      </c>
      <c r="P6" s="18" t="s">
        <v>228</v>
      </c>
      <c r="Q6" s="19">
        <v>1</v>
      </c>
      <c r="R6" s="20" t="s">
        <v>229</v>
      </c>
      <c r="S6" s="21"/>
      <c r="T6" s="729" t="s">
        <v>13</v>
      </c>
      <c r="U6" s="22" t="s">
        <v>14</v>
      </c>
      <c r="V6" s="23"/>
      <c r="W6" s="23"/>
      <c r="X6" s="24"/>
      <c r="Y6" s="25" t="s">
        <v>230</v>
      </c>
      <c r="Z6" s="26">
        <v>1643625</v>
      </c>
      <c r="AA6" s="27">
        <v>1682854</v>
      </c>
      <c r="AB6" s="28">
        <v>1706334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825" t="s">
        <v>231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232</v>
      </c>
      <c r="V7" s="31" t="s">
        <v>19</v>
      </c>
      <c r="W7" s="31"/>
      <c r="X7" s="32"/>
      <c r="Y7" s="33" t="s">
        <v>233</v>
      </c>
      <c r="Z7" s="34">
        <v>1643625</v>
      </c>
      <c r="AA7" s="35">
        <v>1682829</v>
      </c>
      <c r="AB7" s="36">
        <v>1706334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1" t="s">
        <v>234</v>
      </c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3"/>
      <c r="S8" s="40"/>
      <c r="T8" s="730"/>
      <c r="U8" s="773"/>
      <c r="V8" s="746" t="s">
        <v>232</v>
      </c>
      <c r="W8" s="41" t="s">
        <v>23</v>
      </c>
      <c r="X8" s="42"/>
      <c r="Y8" s="43" t="s">
        <v>235</v>
      </c>
      <c r="Z8" s="34">
        <v>1242925</v>
      </c>
      <c r="AA8" s="35">
        <v>1253602</v>
      </c>
      <c r="AB8" s="36">
        <v>1275809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236</v>
      </c>
      <c r="X9" s="42" t="s">
        <v>26</v>
      </c>
      <c r="Y9" s="43"/>
      <c r="Z9" s="34">
        <v>1056890</v>
      </c>
      <c r="AA9" s="35">
        <v>1072208</v>
      </c>
      <c r="AB9" s="36">
        <v>1076534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100</v>
      </c>
      <c r="H10" s="49" t="s">
        <v>237</v>
      </c>
      <c r="I10" s="50">
        <v>100</v>
      </c>
      <c r="J10" s="51" t="s">
        <v>229</v>
      </c>
      <c r="K10" s="52">
        <v>100</v>
      </c>
      <c r="L10" s="53" t="s">
        <v>237</v>
      </c>
      <c r="M10" s="48">
        <v>100</v>
      </c>
      <c r="N10" s="51" t="s">
        <v>229</v>
      </c>
      <c r="O10" s="52">
        <v>100</v>
      </c>
      <c r="P10" s="53" t="s">
        <v>237</v>
      </c>
      <c r="Q10" s="48">
        <v>100</v>
      </c>
      <c r="R10" s="25" t="s">
        <v>229</v>
      </c>
      <c r="S10" s="54"/>
      <c r="T10" s="730"/>
      <c r="U10" s="773"/>
      <c r="V10" s="764"/>
      <c r="W10" s="772"/>
      <c r="X10" s="42" t="s">
        <v>31</v>
      </c>
      <c r="Y10" s="43"/>
      <c r="Z10" s="34">
        <v>134800</v>
      </c>
      <c r="AA10" s="35">
        <v>134863</v>
      </c>
      <c r="AB10" s="36">
        <v>140238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100</v>
      </c>
      <c r="H11" s="59" t="s">
        <v>237</v>
      </c>
      <c r="I11" s="60">
        <v>100</v>
      </c>
      <c r="J11" s="61" t="s">
        <v>229</v>
      </c>
      <c r="K11" s="62">
        <v>100</v>
      </c>
      <c r="L11" s="63" t="s">
        <v>237</v>
      </c>
      <c r="M11" s="58">
        <v>100</v>
      </c>
      <c r="N11" s="61" t="s">
        <v>229</v>
      </c>
      <c r="O11" s="62">
        <v>100</v>
      </c>
      <c r="P11" s="63" t="s">
        <v>237</v>
      </c>
      <c r="Q11" s="58">
        <v>100</v>
      </c>
      <c r="R11" s="33" t="s">
        <v>229</v>
      </c>
      <c r="S11" s="54"/>
      <c r="T11" s="730"/>
      <c r="U11" s="773"/>
      <c r="V11" s="764"/>
      <c r="W11" s="772"/>
      <c r="X11" s="42" t="s">
        <v>34</v>
      </c>
      <c r="Y11" s="43"/>
      <c r="Z11" s="34">
        <v>15911</v>
      </c>
      <c r="AA11" s="35">
        <v>14533</v>
      </c>
      <c r="AB11" s="36">
        <v>14582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/>
      <c r="H12" s="59" t="s">
        <v>237</v>
      </c>
      <c r="I12" s="60"/>
      <c r="J12" s="64" t="s">
        <v>229</v>
      </c>
      <c r="K12" s="62"/>
      <c r="L12" s="63" t="s">
        <v>237</v>
      </c>
      <c r="M12" s="58"/>
      <c r="N12" s="61" t="s">
        <v>229</v>
      </c>
      <c r="O12" s="62"/>
      <c r="P12" s="63" t="s">
        <v>237</v>
      </c>
      <c r="Q12" s="58"/>
      <c r="R12" s="33" t="s">
        <v>229</v>
      </c>
      <c r="S12" s="54"/>
      <c r="T12" s="730"/>
      <c r="U12" s="773"/>
      <c r="V12" s="764"/>
      <c r="W12" s="41" t="s">
        <v>36</v>
      </c>
      <c r="X12" s="42"/>
      <c r="Y12" s="43" t="s">
        <v>238</v>
      </c>
      <c r="Z12" s="34">
        <v>400700</v>
      </c>
      <c r="AA12" s="35">
        <v>429227</v>
      </c>
      <c r="AB12" s="36">
        <v>430525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237</v>
      </c>
      <c r="I13" s="60"/>
      <c r="J13" s="64" t="s">
        <v>229</v>
      </c>
      <c r="K13" s="62"/>
      <c r="L13" s="63" t="s">
        <v>237</v>
      </c>
      <c r="M13" s="58"/>
      <c r="N13" s="61" t="s">
        <v>229</v>
      </c>
      <c r="O13" s="62"/>
      <c r="P13" s="63" t="s">
        <v>237</v>
      </c>
      <c r="Q13" s="58"/>
      <c r="R13" s="33" t="s">
        <v>229</v>
      </c>
      <c r="S13" s="54"/>
      <c r="T13" s="730"/>
      <c r="U13" s="773"/>
      <c r="V13" s="747"/>
      <c r="W13" s="66" t="s">
        <v>236</v>
      </c>
      <c r="X13" s="42" t="s">
        <v>39</v>
      </c>
      <c r="Y13" s="43"/>
      <c r="Z13" s="34">
        <v>385524</v>
      </c>
      <c r="AA13" s="35">
        <v>415848</v>
      </c>
      <c r="AB13" s="36">
        <v>417611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237</v>
      </c>
      <c r="I14" s="60"/>
      <c r="J14" s="64" t="s">
        <v>229</v>
      </c>
      <c r="K14" s="62"/>
      <c r="L14" s="63" t="s">
        <v>237</v>
      </c>
      <c r="M14" s="58"/>
      <c r="N14" s="61" t="s">
        <v>229</v>
      </c>
      <c r="O14" s="62"/>
      <c r="P14" s="63" t="s">
        <v>237</v>
      </c>
      <c r="Q14" s="58"/>
      <c r="R14" s="33" t="s">
        <v>229</v>
      </c>
      <c r="S14" s="54"/>
      <c r="T14" s="730"/>
      <c r="U14" s="774"/>
      <c r="V14" s="41" t="s">
        <v>41</v>
      </c>
      <c r="W14" s="66"/>
      <c r="X14" s="67"/>
      <c r="Y14" s="43" t="s">
        <v>239</v>
      </c>
      <c r="Z14" s="34">
        <v>0</v>
      </c>
      <c r="AA14" s="35">
        <v>25</v>
      </c>
      <c r="AB14" s="36">
        <v>0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237</v>
      </c>
      <c r="I15" s="60"/>
      <c r="J15" s="61" t="s">
        <v>229</v>
      </c>
      <c r="K15" s="62"/>
      <c r="L15" s="63" t="s">
        <v>237</v>
      </c>
      <c r="M15" s="58" t="s">
        <v>240</v>
      </c>
      <c r="N15" s="61" t="s">
        <v>229</v>
      </c>
      <c r="O15" s="62"/>
      <c r="P15" s="63" t="s">
        <v>237</v>
      </c>
      <c r="Q15" s="58" t="s">
        <v>240</v>
      </c>
      <c r="R15" s="33" t="s">
        <v>229</v>
      </c>
      <c r="S15" s="54"/>
      <c r="T15" s="730"/>
      <c r="U15" s="69" t="s">
        <v>45</v>
      </c>
      <c r="V15" s="41"/>
      <c r="W15" s="41"/>
      <c r="X15" s="42"/>
      <c r="Y15" s="43" t="s">
        <v>241</v>
      </c>
      <c r="Z15" s="34">
        <v>1643625</v>
      </c>
      <c r="AA15" s="35">
        <v>1682854</v>
      </c>
      <c r="AB15" s="36">
        <v>1706334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>
        <v>16</v>
      </c>
      <c r="H16" s="775"/>
      <c r="I16" s="775"/>
      <c r="J16" s="776"/>
      <c r="K16" s="777">
        <v>16</v>
      </c>
      <c r="L16" s="775"/>
      <c r="M16" s="775"/>
      <c r="N16" s="776"/>
      <c r="O16" s="777">
        <v>16</v>
      </c>
      <c r="P16" s="775"/>
      <c r="Q16" s="775"/>
      <c r="R16" s="778"/>
      <c r="S16" s="71"/>
      <c r="T16" s="730"/>
      <c r="U16" s="721" t="s">
        <v>232</v>
      </c>
      <c r="V16" s="41" t="s">
        <v>48</v>
      </c>
      <c r="W16" s="41"/>
      <c r="X16" s="42"/>
      <c r="Y16" s="43" t="s">
        <v>242</v>
      </c>
      <c r="Z16" s="34">
        <v>1642712</v>
      </c>
      <c r="AA16" s="35">
        <v>1682713</v>
      </c>
      <c r="AB16" s="36">
        <v>1706059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/>
      <c r="H17" s="779"/>
      <c r="I17" s="779"/>
      <c r="J17" s="780"/>
      <c r="K17" s="781"/>
      <c r="L17" s="779"/>
      <c r="M17" s="779"/>
      <c r="N17" s="780"/>
      <c r="O17" s="781"/>
      <c r="P17" s="779"/>
      <c r="Q17" s="779"/>
      <c r="R17" s="782"/>
      <c r="S17" s="71"/>
      <c r="T17" s="730"/>
      <c r="U17" s="722"/>
      <c r="V17" s="746" t="s">
        <v>232</v>
      </c>
      <c r="W17" s="41" t="s">
        <v>51</v>
      </c>
      <c r="X17" s="42"/>
      <c r="Y17" s="43" t="s">
        <v>243</v>
      </c>
      <c r="Z17" s="34">
        <v>1560564</v>
      </c>
      <c r="AA17" s="35">
        <v>1599609</v>
      </c>
      <c r="AB17" s="36">
        <v>1630151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244</v>
      </c>
      <c r="G18" s="819">
        <v>7402</v>
      </c>
      <c r="H18" s="809"/>
      <c r="I18" s="809"/>
      <c r="J18" s="820"/>
      <c r="K18" s="767">
        <v>7402</v>
      </c>
      <c r="L18" s="765"/>
      <c r="M18" s="765"/>
      <c r="N18" s="766"/>
      <c r="O18" s="767">
        <v>7402</v>
      </c>
      <c r="P18" s="765"/>
      <c r="Q18" s="765"/>
      <c r="R18" s="768"/>
      <c r="S18" s="72"/>
      <c r="T18" s="730"/>
      <c r="U18" s="722"/>
      <c r="V18" s="764"/>
      <c r="W18" s="746" t="s">
        <v>236</v>
      </c>
      <c r="X18" s="42" t="s">
        <v>55</v>
      </c>
      <c r="Y18" s="43"/>
      <c r="Z18" s="34">
        <v>945655</v>
      </c>
      <c r="AA18" s="35">
        <v>984925</v>
      </c>
      <c r="AB18" s="36">
        <v>991135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237</v>
      </c>
      <c r="I19" s="78" t="s">
        <v>240</v>
      </c>
      <c r="J19" s="79" t="s">
        <v>245</v>
      </c>
      <c r="K19" s="80"/>
      <c r="L19" s="77" t="s">
        <v>237</v>
      </c>
      <c r="M19" s="78" t="s">
        <v>240</v>
      </c>
      <c r="N19" s="79" t="s">
        <v>245</v>
      </c>
      <c r="O19" s="80"/>
      <c r="P19" s="77" t="s">
        <v>237</v>
      </c>
      <c r="Q19" s="78" t="s">
        <v>240</v>
      </c>
      <c r="R19" s="81" t="s">
        <v>245</v>
      </c>
      <c r="S19" s="82"/>
      <c r="T19" s="730"/>
      <c r="U19" s="722"/>
      <c r="V19" s="764"/>
      <c r="W19" s="764"/>
      <c r="X19" s="42" t="s">
        <v>59</v>
      </c>
      <c r="Y19" s="43"/>
      <c r="Z19" s="34">
        <v>78703</v>
      </c>
      <c r="AA19" s="35">
        <v>82400</v>
      </c>
      <c r="AB19" s="36">
        <v>86115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125.6</v>
      </c>
      <c r="H20" s="85" t="s">
        <v>237</v>
      </c>
      <c r="I20" s="86">
        <v>125.6</v>
      </c>
      <c r="J20" s="87" t="s">
        <v>229</v>
      </c>
      <c r="K20" s="62">
        <v>120.4</v>
      </c>
      <c r="L20" s="85" t="s">
        <v>237</v>
      </c>
      <c r="M20" s="86">
        <v>120.39999999999999</v>
      </c>
      <c r="N20" s="87" t="s">
        <v>229</v>
      </c>
      <c r="O20" s="62">
        <v>123.1</v>
      </c>
      <c r="P20" s="85" t="s">
        <v>237</v>
      </c>
      <c r="Q20" s="86">
        <v>123.1</v>
      </c>
      <c r="R20" s="88" t="s">
        <v>229</v>
      </c>
      <c r="S20" s="71"/>
      <c r="T20" s="730"/>
      <c r="U20" s="722"/>
      <c r="V20" s="764"/>
      <c r="W20" s="747"/>
      <c r="X20" s="42" t="s">
        <v>63</v>
      </c>
      <c r="Y20" s="43"/>
      <c r="Z20" s="34">
        <v>255326</v>
      </c>
      <c r="AA20" s="35">
        <v>260792</v>
      </c>
      <c r="AB20" s="36">
        <v>278639</v>
      </c>
    </row>
    <row r="21" spans="1:28" s="44" customFormat="1" ht="29.25" customHeight="1">
      <c r="A21" s="730"/>
      <c r="B21" s="769" t="s">
        <v>246</v>
      </c>
      <c r="C21" s="42" t="s">
        <v>65</v>
      </c>
      <c r="D21" s="65"/>
      <c r="E21" s="65"/>
      <c r="F21" s="47"/>
      <c r="G21" s="60">
        <v>8</v>
      </c>
      <c r="H21" s="85" t="s">
        <v>237</v>
      </c>
      <c r="I21" s="89">
        <v>8</v>
      </c>
      <c r="J21" s="87" t="s">
        <v>229</v>
      </c>
      <c r="K21" s="62">
        <v>8</v>
      </c>
      <c r="L21" s="85" t="s">
        <v>237</v>
      </c>
      <c r="M21" s="89">
        <v>8</v>
      </c>
      <c r="N21" s="87" t="s">
        <v>229</v>
      </c>
      <c r="O21" s="62">
        <v>8</v>
      </c>
      <c r="P21" s="85" t="s">
        <v>237</v>
      </c>
      <c r="Q21" s="89">
        <v>8</v>
      </c>
      <c r="R21" s="88" t="s">
        <v>229</v>
      </c>
      <c r="S21" s="71"/>
      <c r="T21" s="730"/>
      <c r="U21" s="722"/>
      <c r="V21" s="764"/>
      <c r="W21" s="41" t="s">
        <v>66</v>
      </c>
      <c r="X21" s="42"/>
      <c r="Y21" s="43" t="s">
        <v>247</v>
      </c>
      <c r="Z21" s="34">
        <v>82148</v>
      </c>
      <c r="AA21" s="35">
        <v>83104</v>
      </c>
      <c r="AB21" s="36">
        <v>75908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57.6</v>
      </c>
      <c r="H22" s="85" t="s">
        <v>237</v>
      </c>
      <c r="I22" s="89">
        <v>57.60000000000001</v>
      </c>
      <c r="J22" s="87" t="s">
        <v>229</v>
      </c>
      <c r="K22" s="62">
        <v>52.4</v>
      </c>
      <c r="L22" s="85" t="s">
        <v>237</v>
      </c>
      <c r="M22" s="89">
        <v>52.400000000000006</v>
      </c>
      <c r="N22" s="87" t="s">
        <v>229</v>
      </c>
      <c r="O22" s="62">
        <v>54.1</v>
      </c>
      <c r="P22" s="85" t="s">
        <v>237</v>
      </c>
      <c r="Q22" s="89">
        <v>54.1</v>
      </c>
      <c r="R22" s="88" t="s">
        <v>229</v>
      </c>
      <c r="S22" s="71"/>
      <c r="T22" s="730"/>
      <c r="U22" s="722"/>
      <c r="V22" s="747"/>
      <c r="W22" s="66" t="s">
        <v>236</v>
      </c>
      <c r="X22" s="42" t="s">
        <v>69</v>
      </c>
      <c r="Y22" s="43"/>
      <c r="Z22" s="34">
        <v>63386</v>
      </c>
      <c r="AA22" s="35">
        <v>60371</v>
      </c>
      <c r="AB22" s="36">
        <v>57283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10</v>
      </c>
      <c r="H23" s="77" t="s">
        <v>237</v>
      </c>
      <c r="I23" s="94">
        <v>10</v>
      </c>
      <c r="J23" s="79" t="s">
        <v>229</v>
      </c>
      <c r="K23" s="95">
        <v>11</v>
      </c>
      <c r="L23" s="77" t="s">
        <v>237</v>
      </c>
      <c r="M23" s="94">
        <v>11</v>
      </c>
      <c r="N23" s="79" t="s">
        <v>229</v>
      </c>
      <c r="O23" s="95">
        <v>11</v>
      </c>
      <c r="P23" s="77" t="s">
        <v>237</v>
      </c>
      <c r="Q23" s="94">
        <v>11</v>
      </c>
      <c r="R23" s="81" t="s">
        <v>229</v>
      </c>
      <c r="S23" s="71"/>
      <c r="T23" s="730"/>
      <c r="U23" s="728"/>
      <c r="V23" s="41" t="s">
        <v>71</v>
      </c>
      <c r="W23" s="41"/>
      <c r="X23" s="42"/>
      <c r="Y23" s="43" t="s">
        <v>248</v>
      </c>
      <c r="Z23" s="34">
        <v>913</v>
      </c>
      <c r="AA23" s="35">
        <v>141</v>
      </c>
      <c r="AB23" s="36">
        <v>275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249</v>
      </c>
      <c r="G24" s="798">
        <v>91.6027397260274</v>
      </c>
      <c r="H24" s="798"/>
      <c r="I24" s="798"/>
      <c r="J24" s="799"/>
      <c r="K24" s="800">
        <v>93.48360655737706</v>
      </c>
      <c r="L24" s="798"/>
      <c r="M24" s="798"/>
      <c r="N24" s="799"/>
      <c r="O24" s="800">
        <v>91.57534246575342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96">
        <v>913</v>
      </c>
      <c r="AA24" s="97">
        <v>116</v>
      </c>
      <c r="AB24" s="98">
        <v>275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249</v>
      </c>
      <c r="G25" s="814">
        <v>91.6027397260274</v>
      </c>
      <c r="H25" s="724"/>
      <c r="I25" s="724"/>
      <c r="J25" s="725"/>
      <c r="K25" s="726">
        <v>93.48360655737706</v>
      </c>
      <c r="L25" s="724"/>
      <c r="M25" s="724"/>
      <c r="N25" s="725"/>
      <c r="O25" s="726">
        <v>91.57534246575342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69">
        <v>0</v>
      </c>
      <c r="AA25" s="102">
        <v>0</v>
      </c>
      <c r="AB25" s="103">
        <v>0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249</v>
      </c>
      <c r="G26" s="814">
        <v>91.6027397260274</v>
      </c>
      <c r="H26" s="724"/>
      <c r="I26" s="724"/>
      <c r="J26" s="725"/>
      <c r="K26" s="726">
        <v>93.48360655737706</v>
      </c>
      <c r="L26" s="724"/>
      <c r="M26" s="724"/>
      <c r="N26" s="725"/>
      <c r="O26" s="726">
        <v>91.57534246575342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250</v>
      </c>
      <c r="Z26" s="26">
        <v>100000</v>
      </c>
      <c r="AA26" s="27">
        <v>100000</v>
      </c>
      <c r="AB26" s="28">
        <v>100000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814">
        <v>84.5</v>
      </c>
      <c r="H27" s="724"/>
      <c r="I27" s="724"/>
      <c r="J27" s="725"/>
      <c r="K27" s="726">
        <v>88.2</v>
      </c>
      <c r="L27" s="724"/>
      <c r="M27" s="724"/>
      <c r="N27" s="725"/>
      <c r="O27" s="726">
        <v>89.1</v>
      </c>
      <c r="P27" s="724"/>
      <c r="Q27" s="724"/>
      <c r="R27" s="727"/>
      <c r="S27" s="71"/>
      <c r="T27" s="730"/>
      <c r="U27" s="721" t="s">
        <v>236</v>
      </c>
      <c r="V27" s="41" t="s">
        <v>85</v>
      </c>
      <c r="W27" s="41"/>
      <c r="X27" s="42"/>
      <c r="Y27" s="43"/>
      <c r="Z27" s="34"/>
      <c r="AA27" s="35"/>
      <c r="AB27" s="36">
        <v>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817">
        <v>91.6027397260274</v>
      </c>
      <c r="H28" s="748"/>
      <c r="I28" s="748"/>
      <c r="J28" s="749"/>
      <c r="K28" s="750">
        <v>93.48360655737704</v>
      </c>
      <c r="L28" s="748"/>
      <c r="M28" s="748"/>
      <c r="N28" s="749"/>
      <c r="O28" s="750">
        <v>91.57534246575342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4"/>
      <c r="AA28" s="35"/>
      <c r="AB28" s="36">
        <v>0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817">
        <v>57.25925925925926</v>
      </c>
      <c r="H29" s="748"/>
      <c r="I29" s="748"/>
      <c r="J29" s="749"/>
      <c r="K29" s="750">
        <v>57.41803278688525</v>
      </c>
      <c r="L29" s="748"/>
      <c r="M29" s="748"/>
      <c r="N29" s="749"/>
      <c r="O29" s="750">
        <v>59.89387755102041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251</v>
      </c>
      <c r="Z29" s="34">
        <v>172336</v>
      </c>
      <c r="AA29" s="35">
        <v>266016</v>
      </c>
      <c r="AB29" s="36">
        <v>174963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818">
        <v>33435</v>
      </c>
      <c r="H30" s="758"/>
      <c r="I30" s="758"/>
      <c r="J30" s="759"/>
      <c r="K30" s="760">
        <v>34215</v>
      </c>
      <c r="L30" s="758"/>
      <c r="M30" s="758"/>
      <c r="N30" s="759"/>
      <c r="O30" s="760">
        <v>33425</v>
      </c>
      <c r="P30" s="758"/>
      <c r="Q30" s="758"/>
      <c r="R30" s="761"/>
      <c r="S30" s="71"/>
      <c r="T30" s="730"/>
      <c r="U30" s="721" t="s">
        <v>236</v>
      </c>
      <c r="V30" s="41" t="s">
        <v>93</v>
      </c>
      <c r="W30" s="41"/>
      <c r="X30" s="42"/>
      <c r="Y30" s="43"/>
      <c r="Z30" s="34">
        <v>42806</v>
      </c>
      <c r="AA30" s="35">
        <v>133470</v>
      </c>
      <c r="AB30" s="36">
        <v>39329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818">
        <v>13914</v>
      </c>
      <c r="H31" s="758"/>
      <c r="I31" s="758"/>
      <c r="J31" s="759"/>
      <c r="K31" s="760">
        <v>14010</v>
      </c>
      <c r="L31" s="758"/>
      <c r="M31" s="758"/>
      <c r="N31" s="759"/>
      <c r="O31" s="760">
        <v>14674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4">
        <v>129530</v>
      </c>
      <c r="AA31" s="35">
        <v>132546</v>
      </c>
      <c r="AB31" s="36">
        <v>135634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249</v>
      </c>
      <c r="G32" s="814">
        <v>41.61507402422611</v>
      </c>
      <c r="H32" s="724"/>
      <c r="I32" s="724"/>
      <c r="J32" s="725"/>
      <c r="K32" s="726">
        <v>40.94695309074967</v>
      </c>
      <c r="L32" s="724"/>
      <c r="M32" s="724"/>
      <c r="N32" s="725"/>
      <c r="O32" s="726">
        <v>43.90127150336575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252</v>
      </c>
      <c r="Z32" s="688">
        <v>-72336</v>
      </c>
      <c r="AA32" s="231">
        <v>-166016</v>
      </c>
      <c r="AB32" s="232">
        <v>-74963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818">
        <v>10833.545454545454</v>
      </c>
      <c r="H33" s="758"/>
      <c r="I33" s="758"/>
      <c r="J33" s="759"/>
      <c r="K33" s="760">
        <v>11176.583333333334</v>
      </c>
      <c r="L33" s="758"/>
      <c r="M33" s="758"/>
      <c r="N33" s="759"/>
      <c r="O33" s="760">
        <v>11266.407407407407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253</v>
      </c>
      <c r="Z33" s="34">
        <v>72336</v>
      </c>
      <c r="AA33" s="35">
        <v>166016</v>
      </c>
      <c r="AB33" s="36">
        <v>74963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814">
        <v>11.450342465753424</v>
      </c>
      <c r="H34" s="724"/>
      <c r="I34" s="724"/>
      <c r="J34" s="725"/>
      <c r="K34" s="726">
        <v>11.68545081967213</v>
      </c>
      <c r="L34" s="724"/>
      <c r="M34" s="724"/>
      <c r="N34" s="725"/>
      <c r="O34" s="726">
        <v>11.446917808219178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111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814">
        <v>4.765068493150685</v>
      </c>
      <c r="H35" s="724"/>
      <c r="I35" s="724"/>
      <c r="J35" s="725"/>
      <c r="K35" s="726">
        <v>4.784836065573771</v>
      </c>
      <c r="L35" s="724"/>
      <c r="M35" s="724"/>
      <c r="N35" s="725"/>
      <c r="O35" s="750">
        <v>5.0253424657534245</v>
      </c>
      <c r="P35" s="748"/>
      <c r="Q35" s="748"/>
      <c r="R35" s="751"/>
      <c r="S35" s="71"/>
      <c r="T35" s="113" t="s">
        <v>105</v>
      </c>
      <c r="U35" s="114"/>
      <c r="V35" s="114"/>
      <c r="W35" s="114"/>
      <c r="X35" s="115"/>
      <c r="Y35" s="116"/>
      <c r="Z35" s="117">
        <v>2008247</v>
      </c>
      <c r="AA35" s="118">
        <v>2139237</v>
      </c>
      <c r="AB35" s="112">
        <v>2373454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817">
        <v>408.11301369863014</v>
      </c>
      <c r="H36" s="748"/>
      <c r="I36" s="748"/>
      <c r="J36" s="749"/>
      <c r="K36" s="750">
        <v>412.2510245901639</v>
      </c>
      <c r="L36" s="748"/>
      <c r="M36" s="748"/>
      <c r="N36" s="749"/>
      <c r="O36" s="750">
        <v>416.7027397260274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401435</v>
      </c>
      <c r="AA36" s="27">
        <v>430381</v>
      </c>
      <c r="AB36" s="28">
        <v>432193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249</v>
      </c>
      <c r="G37" s="814">
        <v>105.03438229351043</v>
      </c>
      <c r="H37" s="724"/>
      <c r="I37" s="724"/>
      <c r="J37" s="725"/>
      <c r="K37" s="726">
        <v>102.32409540084701</v>
      </c>
      <c r="L37" s="724"/>
      <c r="M37" s="724"/>
      <c r="N37" s="725"/>
      <c r="O37" s="726">
        <v>100.77093748244678</v>
      </c>
      <c r="P37" s="724"/>
      <c r="Q37" s="724"/>
      <c r="R37" s="727"/>
      <c r="S37" s="123"/>
      <c r="T37" s="124" t="s">
        <v>236</v>
      </c>
      <c r="U37" s="125"/>
      <c r="V37" s="90" t="s">
        <v>109</v>
      </c>
      <c r="W37" s="91"/>
      <c r="X37" s="91"/>
      <c r="Y37" s="101"/>
      <c r="Z37" s="126">
        <v>382065</v>
      </c>
      <c r="AA37" s="127">
        <v>407655</v>
      </c>
      <c r="AB37" s="128">
        <v>413573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817">
        <v>31610.288619709885</v>
      </c>
      <c r="H38" s="748"/>
      <c r="I38" s="748"/>
      <c r="J38" s="749"/>
      <c r="K38" s="750">
        <v>31337.36665205319</v>
      </c>
      <c r="L38" s="748"/>
      <c r="M38" s="748"/>
      <c r="N38" s="749"/>
      <c r="O38" s="750">
        <v>32207.44951383695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1564801</v>
      </c>
      <c r="AA38" s="131">
        <v>1691645</v>
      </c>
      <c r="AB38" s="132">
        <v>1607713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817">
        <v>9688.083944228834</v>
      </c>
      <c r="H39" s="748"/>
      <c r="I39" s="748"/>
      <c r="J39" s="749"/>
      <c r="K39" s="750">
        <v>9626.19557458958</v>
      </c>
      <c r="L39" s="748"/>
      <c r="M39" s="748"/>
      <c r="N39" s="749"/>
      <c r="O39" s="750">
        <v>9556.903366498569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6">
        <v>4827399</v>
      </c>
      <c r="AA39" s="27">
        <v>4593212</v>
      </c>
      <c r="AB39" s="28">
        <v>4251465</v>
      </c>
    </row>
    <row r="40" spans="1:28" s="44" customFormat="1" ht="29.25" customHeight="1">
      <c r="A40" s="733"/>
      <c r="B40" s="134" t="s">
        <v>254</v>
      </c>
      <c r="C40" s="135"/>
      <c r="D40" s="136" t="s">
        <v>118</v>
      </c>
      <c r="E40" s="65"/>
      <c r="F40" s="47"/>
      <c r="G40" s="817">
        <v>26234.76736573106</v>
      </c>
      <c r="H40" s="748"/>
      <c r="I40" s="748"/>
      <c r="J40" s="749"/>
      <c r="K40" s="750">
        <v>25971.44634525661</v>
      </c>
      <c r="L40" s="748"/>
      <c r="M40" s="748"/>
      <c r="N40" s="749"/>
      <c r="O40" s="750">
        <v>26489.968606415936</v>
      </c>
      <c r="P40" s="748"/>
      <c r="Q40" s="748"/>
      <c r="R40" s="751"/>
      <c r="S40" s="71"/>
      <c r="T40" s="730"/>
      <c r="U40" s="730"/>
      <c r="V40" s="721" t="s">
        <v>236</v>
      </c>
      <c r="W40" s="41" t="s">
        <v>119</v>
      </c>
      <c r="X40" s="42"/>
      <c r="Y40" s="43"/>
      <c r="Z40" s="34">
        <v>7686378</v>
      </c>
      <c r="AA40" s="35">
        <v>7802970</v>
      </c>
      <c r="AB40" s="36">
        <v>7829126</v>
      </c>
    </row>
    <row r="41" spans="1:28" s="44" customFormat="1" ht="29.25" customHeight="1">
      <c r="A41" s="733"/>
      <c r="B41" s="137"/>
      <c r="C41" s="138"/>
      <c r="D41" s="139" t="s">
        <v>236</v>
      </c>
      <c r="E41" s="42" t="s">
        <v>120</v>
      </c>
      <c r="F41" s="47"/>
      <c r="G41" s="817">
        <v>1416.1861918942323</v>
      </c>
      <c r="H41" s="748"/>
      <c r="I41" s="748"/>
      <c r="J41" s="749"/>
      <c r="K41" s="750">
        <v>1427.8693623639192</v>
      </c>
      <c r="L41" s="748"/>
      <c r="M41" s="748"/>
      <c r="N41" s="749"/>
      <c r="O41" s="750">
        <v>1491.9436994532111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>
        <v>3384464</v>
      </c>
      <c r="AA41" s="35">
        <v>3627974</v>
      </c>
      <c r="AB41" s="36">
        <v>3888609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817">
        <v>34712.98232275233</v>
      </c>
      <c r="H42" s="748"/>
      <c r="I42" s="748"/>
      <c r="J42" s="749"/>
      <c r="K42" s="750">
        <v>34895.883877656815</v>
      </c>
      <c r="L42" s="748"/>
      <c r="M42" s="748"/>
      <c r="N42" s="749"/>
      <c r="O42" s="750">
        <v>35475.4568702052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>
        <v>2079872</v>
      </c>
      <c r="AA42" s="144">
        <v>2218479</v>
      </c>
      <c r="AB42" s="145">
        <v>2455016</v>
      </c>
    </row>
    <row r="43" spans="1:28" s="44" customFormat="1" ht="29.25" customHeight="1">
      <c r="A43" s="733"/>
      <c r="B43" s="141" t="s">
        <v>125</v>
      </c>
      <c r="C43" s="138"/>
      <c r="D43" s="746" t="s">
        <v>236</v>
      </c>
      <c r="E43" s="42" t="s">
        <v>126</v>
      </c>
      <c r="F43" s="47"/>
      <c r="G43" s="817">
        <v>19972.016304462606</v>
      </c>
      <c r="H43" s="748"/>
      <c r="I43" s="748"/>
      <c r="J43" s="749"/>
      <c r="K43" s="750">
        <v>20423.53551062727</v>
      </c>
      <c r="L43" s="748"/>
      <c r="M43" s="748"/>
      <c r="N43" s="749"/>
      <c r="O43" s="750">
        <v>20606.145657913883</v>
      </c>
      <c r="P43" s="748"/>
      <c r="Q43" s="748"/>
      <c r="R43" s="751"/>
      <c r="S43" s="71"/>
      <c r="T43" s="730"/>
      <c r="U43" s="730"/>
      <c r="V43" s="721" t="s">
        <v>236</v>
      </c>
      <c r="W43" s="41" t="s">
        <v>127</v>
      </c>
      <c r="X43" s="42"/>
      <c r="Y43" s="43"/>
      <c r="Z43" s="34">
        <v>1797943</v>
      </c>
      <c r="AA43" s="35">
        <v>1948985</v>
      </c>
      <c r="AB43" s="36">
        <v>2190180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817">
        <v>1348.3072504171155</v>
      </c>
      <c r="H44" s="748"/>
      <c r="I44" s="748"/>
      <c r="J44" s="749"/>
      <c r="K44" s="750">
        <v>1395.4380508035251</v>
      </c>
      <c r="L44" s="748"/>
      <c r="M44" s="748"/>
      <c r="N44" s="749"/>
      <c r="O44" s="750">
        <v>1480.529740743051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>
        <v>265669</v>
      </c>
      <c r="AA44" s="149">
        <v>253838</v>
      </c>
      <c r="AB44" s="150">
        <v>245170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817">
        <v>0</v>
      </c>
      <c r="H45" s="748"/>
      <c r="I45" s="748"/>
      <c r="J45" s="749"/>
      <c r="K45" s="750">
        <v>0</v>
      </c>
      <c r="L45" s="748"/>
      <c r="M45" s="748"/>
      <c r="N45" s="749"/>
      <c r="O45" s="750">
        <v>0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34">
        <v>13950</v>
      </c>
      <c r="AA45" s="35">
        <v>13131</v>
      </c>
      <c r="AB45" s="36">
        <v>12310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817">
        <v>0</v>
      </c>
      <c r="H46" s="748"/>
      <c r="I46" s="748"/>
      <c r="J46" s="749"/>
      <c r="K46" s="750">
        <v>0</v>
      </c>
      <c r="L46" s="748"/>
      <c r="M46" s="748"/>
      <c r="N46" s="749"/>
      <c r="O46" s="750">
        <v>0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/>
      <c r="AA46" s="144"/>
      <c r="AB46" s="145">
        <v>0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817">
        <v>34052.739726027394</v>
      </c>
      <c r="H47" s="748"/>
      <c r="I47" s="748"/>
      <c r="J47" s="749"/>
      <c r="K47" s="750">
        <v>34251.42076502732</v>
      </c>
      <c r="L47" s="748"/>
      <c r="M47" s="748"/>
      <c r="N47" s="749"/>
      <c r="O47" s="750">
        <v>34953.67123287672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6907271</v>
      </c>
      <c r="AA47" s="131">
        <v>6811691</v>
      </c>
      <c r="AB47" s="132">
        <v>6706481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26">
        <v>42755.178082191786</v>
      </c>
      <c r="H48" s="802"/>
      <c r="I48" s="802"/>
      <c r="J48" s="803"/>
      <c r="K48" s="804">
        <v>43705.16393442623</v>
      </c>
      <c r="L48" s="802"/>
      <c r="M48" s="802"/>
      <c r="N48" s="803"/>
      <c r="O48" s="804">
        <v>44661.67123287672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>
        <v>140507</v>
      </c>
      <c r="AA48" s="27">
        <v>169855</v>
      </c>
      <c r="AB48" s="28">
        <v>197959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815">
        <v>57.566694587974034</v>
      </c>
      <c r="H49" s="735"/>
      <c r="I49" s="735"/>
      <c r="J49" s="736"/>
      <c r="K49" s="737">
        <v>58.53196593833886</v>
      </c>
      <c r="L49" s="735"/>
      <c r="M49" s="735"/>
      <c r="N49" s="736"/>
      <c r="O49" s="737">
        <v>58.09500140382015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>
        <v>71625</v>
      </c>
      <c r="AA49" s="35">
        <v>79242</v>
      </c>
      <c r="AB49" s="36">
        <v>81562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814">
        <v>3.8586191614841803</v>
      </c>
      <c r="H50" s="724"/>
      <c r="I50" s="724"/>
      <c r="J50" s="725"/>
      <c r="K50" s="726">
        <v>3.5877181670314546</v>
      </c>
      <c r="L50" s="724"/>
      <c r="M50" s="724"/>
      <c r="N50" s="725"/>
      <c r="O50" s="726">
        <v>3.3576212780448977</v>
      </c>
      <c r="P50" s="724"/>
      <c r="Q50" s="724"/>
      <c r="R50" s="727"/>
      <c r="S50" s="71"/>
      <c r="T50" s="730"/>
      <c r="U50" s="730"/>
      <c r="V50" s="721" t="s">
        <v>236</v>
      </c>
      <c r="W50" s="41" t="s">
        <v>146</v>
      </c>
      <c r="X50" s="42"/>
      <c r="Y50" s="43"/>
      <c r="Z50" s="34"/>
      <c r="AA50" s="35"/>
      <c r="AB50" s="36">
        <v>0</v>
      </c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814">
        <v>15.54295579505111</v>
      </c>
      <c r="H51" s="724"/>
      <c r="I51" s="724"/>
      <c r="J51" s="725"/>
      <c r="K51" s="726">
        <v>15.498305415124266</v>
      </c>
      <c r="L51" s="724"/>
      <c r="M51" s="724"/>
      <c r="N51" s="725"/>
      <c r="O51" s="726">
        <v>16.33231910502509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>
        <v>71625</v>
      </c>
      <c r="AA51" s="127">
        <v>79242</v>
      </c>
      <c r="AB51" s="128">
        <v>81562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814">
        <v>4.791040669332178</v>
      </c>
      <c r="H52" s="724"/>
      <c r="I52" s="724"/>
      <c r="J52" s="725"/>
      <c r="K52" s="726">
        <v>4.896854068400256</v>
      </c>
      <c r="L52" s="724"/>
      <c r="M52" s="724"/>
      <c r="N52" s="725"/>
      <c r="O52" s="726">
        <v>5.047598002179292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212132</v>
      </c>
      <c r="AA52" s="164">
        <v>249097</v>
      </c>
      <c r="AB52" s="165">
        <v>279521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816">
        <v>18.240689786158498</v>
      </c>
      <c r="H53" s="739"/>
      <c r="I53" s="739"/>
      <c r="J53" s="740"/>
      <c r="K53" s="741">
        <v>17.485156411105162</v>
      </c>
      <c r="L53" s="739"/>
      <c r="M53" s="739"/>
      <c r="N53" s="740"/>
      <c r="O53" s="741">
        <v>17.16746021093057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6">
        <v>5896084</v>
      </c>
      <c r="AA53" s="27">
        <v>5763539</v>
      </c>
      <c r="AB53" s="28">
        <v>5627905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815">
        <v>58.60501202283797</v>
      </c>
      <c r="H54" s="735"/>
      <c r="I54" s="735"/>
      <c r="J54" s="736"/>
      <c r="K54" s="737">
        <v>59.42734337185877</v>
      </c>
      <c r="L54" s="735"/>
      <c r="M54" s="735"/>
      <c r="N54" s="736"/>
      <c r="O54" s="737">
        <v>60.35962824616964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4">
        <v>3248952</v>
      </c>
      <c r="AA54" s="35">
        <v>3248952</v>
      </c>
      <c r="AB54" s="36">
        <v>3248952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814">
        <v>2903.835253054101</v>
      </c>
      <c r="H55" s="724"/>
      <c r="I55" s="724"/>
      <c r="J55" s="725"/>
      <c r="K55" s="726">
        <v>2799.6251987582345</v>
      </c>
      <c r="L55" s="724"/>
      <c r="M55" s="724"/>
      <c r="N55" s="725"/>
      <c r="O55" s="726">
        <v>3009.999754787769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4">
        <v>2647132</v>
      </c>
      <c r="AA55" s="35">
        <v>2514587</v>
      </c>
      <c r="AB55" s="36">
        <v>2378953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814">
        <v>100.05557882331169</v>
      </c>
      <c r="H56" s="724"/>
      <c r="I56" s="724"/>
      <c r="J56" s="725"/>
      <c r="K56" s="726">
        <v>100.00689362951375</v>
      </c>
      <c r="L56" s="724"/>
      <c r="M56" s="724"/>
      <c r="N56" s="725"/>
      <c r="O56" s="726">
        <v>100.0161190205028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4"/>
      <c r="AA56" s="35"/>
      <c r="AB56" s="36">
        <v>0</v>
      </c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814">
        <v>79.6458844366524</v>
      </c>
      <c r="H57" s="724"/>
      <c r="I57" s="724"/>
      <c r="J57" s="725"/>
      <c r="K57" s="726">
        <v>78.36927649194271</v>
      </c>
      <c r="L57" s="724"/>
      <c r="M57" s="724"/>
      <c r="N57" s="725"/>
      <c r="O57" s="726">
        <v>78.26324064457833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34">
        <v>799055</v>
      </c>
      <c r="AA57" s="35">
        <v>799055</v>
      </c>
      <c r="AB57" s="36">
        <v>799055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814">
        <v>0</v>
      </c>
      <c r="H58" s="724"/>
      <c r="I58" s="724"/>
      <c r="J58" s="725"/>
      <c r="K58" s="726">
        <v>0</v>
      </c>
      <c r="L58" s="724"/>
      <c r="M58" s="724"/>
      <c r="N58" s="725"/>
      <c r="O58" s="726">
        <v>0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4">
        <v>799050</v>
      </c>
      <c r="AA58" s="35">
        <v>799050</v>
      </c>
      <c r="AB58" s="36">
        <v>799050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814">
        <v>0</v>
      </c>
      <c r="H59" s="724"/>
      <c r="I59" s="724"/>
      <c r="J59" s="725"/>
      <c r="K59" s="726">
        <v>0</v>
      </c>
      <c r="L59" s="724"/>
      <c r="M59" s="724"/>
      <c r="N59" s="725"/>
      <c r="O59" s="726">
        <v>0</v>
      </c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4">
        <v>5</v>
      </c>
      <c r="AA59" s="35">
        <v>5</v>
      </c>
      <c r="AB59" s="36">
        <v>5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814">
        <v>10.421385039322566</v>
      </c>
      <c r="H60" s="724"/>
      <c r="I60" s="724"/>
      <c r="J60" s="725"/>
      <c r="K60" s="726">
        <v>10.573212231633326</v>
      </c>
      <c r="L60" s="724"/>
      <c r="M60" s="724"/>
      <c r="N60" s="725"/>
      <c r="O60" s="726">
        <v>10.631215174058186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169">
        <v>0</v>
      </c>
      <c r="AA60" s="102">
        <v>0</v>
      </c>
      <c r="AB60" s="103">
        <v>0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814">
        <v>5.09974455417664</v>
      </c>
      <c r="H61" s="724"/>
      <c r="I61" s="724"/>
      <c r="J61" s="725"/>
      <c r="K61" s="726">
        <v>4.815802782701368</v>
      </c>
      <c r="L61" s="724"/>
      <c r="M61" s="724"/>
      <c r="N61" s="725"/>
      <c r="O61" s="726">
        <v>4.489935405691605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3">
        <v>6695139</v>
      </c>
      <c r="AA61" s="164">
        <v>6562594</v>
      </c>
      <c r="AB61" s="165">
        <v>6426960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814">
        <v>15.521129593499206</v>
      </c>
      <c r="H62" s="724"/>
      <c r="I62" s="724"/>
      <c r="J62" s="725"/>
      <c r="K62" s="726">
        <v>15.389015014334692</v>
      </c>
      <c r="L62" s="724"/>
      <c r="M62" s="724"/>
      <c r="N62" s="725"/>
      <c r="O62" s="726">
        <v>15.12115057974979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814">
        <v>76.08302994951424</v>
      </c>
      <c r="H63" s="724"/>
      <c r="I63" s="724"/>
      <c r="J63" s="725"/>
      <c r="K63" s="726">
        <v>78.5675996049783</v>
      </c>
      <c r="L63" s="724"/>
      <c r="M63" s="724"/>
      <c r="N63" s="725"/>
      <c r="O63" s="726">
        <v>77.68678540439831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816">
        <v>6.332079570368284</v>
      </c>
      <c r="H64" s="739"/>
      <c r="I64" s="739"/>
      <c r="J64" s="740"/>
      <c r="K64" s="741">
        <v>6.5730590729753136</v>
      </c>
      <c r="L64" s="739"/>
      <c r="M64" s="739"/>
      <c r="N64" s="740"/>
      <c r="O64" s="741">
        <v>6.749834810696585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O10" sqref="O10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7.14062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255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30533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30533</v>
      </c>
      <c r="H6" s="793"/>
      <c r="I6" s="793"/>
      <c r="J6" s="793"/>
      <c r="K6" s="793"/>
      <c r="L6" s="795" t="s">
        <v>10</v>
      </c>
      <c r="M6" s="795"/>
      <c r="N6" s="795"/>
      <c r="O6" s="173">
        <v>7</v>
      </c>
      <c r="P6" s="18" t="s">
        <v>172</v>
      </c>
      <c r="Q6" s="19">
        <v>1</v>
      </c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6">
        <v>13396911</v>
      </c>
      <c r="AA6" s="27">
        <v>14398766</v>
      </c>
      <c r="AB6" s="28">
        <v>14599551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256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34">
        <v>13394449</v>
      </c>
      <c r="AA7" s="35">
        <v>14398215</v>
      </c>
      <c r="AB7" s="36">
        <v>14594373</v>
      </c>
    </row>
    <row r="8" spans="1:28" s="44" customFormat="1" ht="51.75" customHeight="1" thickBot="1">
      <c r="A8" s="37" t="s">
        <v>21</v>
      </c>
      <c r="B8" s="38"/>
      <c r="C8" s="38"/>
      <c r="D8" s="38"/>
      <c r="E8" s="38"/>
      <c r="F8" s="39"/>
      <c r="G8" s="827" t="s">
        <v>257</v>
      </c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28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34">
        <v>11981256</v>
      </c>
      <c r="AA8" s="35">
        <v>12922100</v>
      </c>
      <c r="AB8" s="36">
        <v>13060313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34">
        <v>8141358</v>
      </c>
      <c r="AA9" s="35">
        <v>8946571</v>
      </c>
      <c r="AB9" s="36">
        <v>9353760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48">
        <v>446</v>
      </c>
      <c r="H10" s="49" t="s">
        <v>181</v>
      </c>
      <c r="I10" s="50">
        <v>446</v>
      </c>
      <c r="J10" s="51" t="s">
        <v>173</v>
      </c>
      <c r="K10" s="52">
        <v>446</v>
      </c>
      <c r="L10" s="53" t="s">
        <v>181</v>
      </c>
      <c r="M10" s="48">
        <v>446</v>
      </c>
      <c r="N10" s="51" t="s">
        <v>173</v>
      </c>
      <c r="O10" s="52">
        <v>449</v>
      </c>
      <c r="P10" s="53" t="s">
        <v>181</v>
      </c>
      <c r="Q10" s="48">
        <v>449</v>
      </c>
      <c r="R10" s="25" t="s">
        <v>173</v>
      </c>
      <c r="S10" s="54"/>
      <c r="T10" s="730"/>
      <c r="U10" s="773"/>
      <c r="V10" s="764"/>
      <c r="W10" s="772"/>
      <c r="X10" s="42" t="s">
        <v>31</v>
      </c>
      <c r="Y10" s="43"/>
      <c r="Z10" s="34">
        <v>3002554</v>
      </c>
      <c r="AA10" s="35">
        <v>3172837</v>
      </c>
      <c r="AB10" s="36">
        <v>3148467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58">
        <v>446</v>
      </c>
      <c r="H11" s="59" t="s">
        <v>181</v>
      </c>
      <c r="I11" s="60">
        <v>446</v>
      </c>
      <c r="J11" s="61" t="s">
        <v>173</v>
      </c>
      <c r="K11" s="62">
        <v>446</v>
      </c>
      <c r="L11" s="63" t="s">
        <v>181</v>
      </c>
      <c r="M11" s="58">
        <v>446</v>
      </c>
      <c r="N11" s="61" t="s">
        <v>173</v>
      </c>
      <c r="O11" s="62">
        <v>449</v>
      </c>
      <c r="P11" s="63" t="s">
        <v>181</v>
      </c>
      <c r="Q11" s="58">
        <v>449</v>
      </c>
      <c r="R11" s="33" t="s">
        <v>173</v>
      </c>
      <c r="S11" s="54"/>
      <c r="T11" s="730"/>
      <c r="U11" s="773"/>
      <c r="V11" s="764"/>
      <c r="W11" s="772"/>
      <c r="X11" s="42" t="s">
        <v>34</v>
      </c>
      <c r="Y11" s="43"/>
      <c r="Z11" s="34">
        <v>708700</v>
      </c>
      <c r="AA11" s="35">
        <v>662700</v>
      </c>
      <c r="AB11" s="36">
        <v>419500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61" t="s">
        <v>173</v>
      </c>
      <c r="O12" s="62"/>
      <c r="P12" s="63" t="s">
        <v>181</v>
      </c>
      <c r="Q12" s="58"/>
      <c r="R12" s="33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34">
        <v>1413193</v>
      </c>
      <c r="AA12" s="35">
        <v>1476115</v>
      </c>
      <c r="AB12" s="36">
        <v>1534060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61" t="s">
        <v>173</v>
      </c>
      <c r="O13" s="62"/>
      <c r="P13" s="63" t="s">
        <v>181</v>
      </c>
      <c r="Q13" s="58"/>
      <c r="R13" s="33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34">
        <v>1283600</v>
      </c>
      <c r="AA13" s="35">
        <v>1241100</v>
      </c>
      <c r="AB13" s="36">
        <v>1375800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61" t="s">
        <v>173</v>
      </c>
      <c r="O14" s="62"/>
      <c r="P14" s="63" t="s">
        <v>181</v>
      </c>
      <c r="Q14" s="58"/>
      <c r="R14" s="33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34">
        <v>2462</v>
      </c>
      <c r="AA14" s="35">
        <v>551</v>
      </c>
      <c r="AB14" s="36">
        <v>5178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188</v>
      </c>
      <c r="N15" s="61" t="s">
        <v>173</v>
      </c>
      <c r="O15" s="62"/>
      <c r="P15" s="63" t="s">
        <v>181</v>
      </c>
      <c r="Q15" s="58" t="s">
        <v>188</v>
      </c>
      <c r="R15" s="33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34">
        <v>12965058</v>
      </c>
      <c r="AA15" s="35">
        <v>13417420</v>
      </c>
      <c r="AB15" s="36">
        <v>13373105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5">
        <v>29</v>
      </c>
      <c r="H16" s="775"/>
      <c r="I16" s="775"/>
      <c r="J16" s="776"/>
      <c r="K16" s="777">
        <v>26</v>
      </c>
      <c r="L16" s="775"/>
      <c r="M16" s="775"/>
      <c r="N16" s="776"/>
      <c r="O16" s="777">
        <v>26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34">
        <v>12896994</v>
      </c>
      <c r="AA16" s="35">
        <v>13334231</v>
      </c>
      <c r="AB16" s="36">
        <v>13149481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79">
        <v>43</v>
      </c>
      <c r="H17" s="779"/>
      <c r="I17" s="779"/>
      <c r="J17" s="780"/>
      <c r="K17" s="781">
        <v>43</v>
      </c>
      <c r="L17" s="779"/>
      <c r="M17" s="779"/>
      <c r="N17" s="780"/>
      <c r="O17" s="781">
        <v>43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34">
        <v>12211347</v>
      </c>
      <c r="AA17" s="35">
        <v>12648585</v>
      </c>
      <c r="AB17" s="36">
        <v>12522779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5">
        <v>35581</v>
      </c>
      <c r="H18" s="765"/>
      <c r="I18" s="765"/>
      <c r="J18" s="766"/>
      <c r="K18" s="767">
        <v>35581</v>
      </c>
      <c r="L18" s="765"/>
      <c r="M18" s="765"/>
      <c r="N18" s="766"/>
      <c r="O18" s="767">
        <v>35581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34">
        <v>5744603</v>
      </c>
      <c r="AA18" s="35">
        <v>6072265</v>
      </c>
      <c r="AB18" s="36">
        <v>6237374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181</v>
      </c>
      <c r="I19" s="78" t="s">
        <v>188</v>
      </c>
      <c r="J19" s="79" t="s">
        <v>189</v>
      </c>
      <c r="K19" s="80"/>
      <c r="L19" s="77" t="s">
        <v>181</v>
      </c>
      <c r="M19" s="78" t="s">
        <v>188</v>
      </c>
      <c r="N19" s="79" t="s">
        <v>189</v>
      </c>
      <c r="O19" s="80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34">
        <v>3072488</v>
      </c>
      <c r="AA19" s="35">
        <v>3040115</v>
      </c>
      <c r="AB19" s="36">
        <v>3006993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706</v>
      </c>
      <c r="H20" s="85" t="s">
        <v>181</v>
      </c>
      <c r="I20" s="86">
        <v>158.29596412556052</v>
      </c>
      <c r="J20" s="87" t="s">
        <v>173</v>
      </c>
      <c r="K20" s="62">
        <v>745</v>
      </c>
      <c r="L20" s="85" t="s">
        <v>181</v>
      </c>
      <c r="M20" s="86">
        <v>167.0403587443946</v>
      </c>
      <c r="N20" s="87" t="s">
        <v>173</v>
      </c>
      <c r="O20" s="62">
        <v>776</v>
      </c>
      <c r="P20" s="85" t="s">
        <v>181</v>
      </c>
      <c r="Q20" s="86">
        <v>172.82850779510022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34">
        <v>944073</v>
      </c>
      <c r="AA20" s="35">
        <v>970157</v>
      </c>
      <c r="AB20" s="36">
        <v>913563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0">
        <v>114</v>
      </c>
      <c r="H21" s="85" t="s">
        <v>181</v>
      </c>
      <c r="I21" s="89">
        <v>25.56053811659193</v>
      </c>
      <c r="J21" s="87" t="s">
        <v>173</v>
      </c>
      <c r="K21" s="62">
        <v>113</v>
      </c>
      <c r="L21" s="85" t="s">
        <v>181</v>
      </c>
      <c r="M21" s="89">
        <v>25.336322869955158</v>
      </c>
      <c r="N21" s="87" t="s">
        <v>173</v>
      </c>
      <c r="O21" s="62">
        <v>120</v>
      </c>
      <c r="P21" s="85" t="s">
        <v>181</v>
      </c>
      <c r="Q21" s="89">
        <v>26.7260579064588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34">
        <v>685647</v>
      </c>
      <c r="AA21" s="35">
        <v>685646</v>
      </c>
      <c r="AB21" s="36">
        <v>626702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416</v>
      </c>
      <c r="H22" s="85" t="s">
        <v>181</v>
      </c>
      <c r="I22" s="89">
        <v>93.2</v>
      </c>
      <c r="J22" s="87" t="s">
        <v>173</v>
      </c>
      <c r="K22" s="62">
        <v>451</v>
      </c>
      <c r="L22" s="85" t="s">
        <v>181</v>
      </c>
      <c r="M22" s="174">
        <v>101.12107623318384</v>
      </c>
      <c r="N22" s="87" t="s">
        <v>173</v>
      </c>
      <c r="O22" s="62">
        <v>468</v>
      </c>
      <c r="P22" s="85" t="s">
        <v>181</v>
      </c>
      <c r="Q22" s="190">
        <v>104.2316258351893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34">
        <v>357698</v>
      </c>
      <c r="AA22" s="35">
        <v>337954</v>
      </c>
      <c r="AB22" s="36">
        <v>317499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76</v>
      </c>
      <c r="H23" s="77" t="s">
        <v>181</v>
      </c>
      <c r="I23" s="94">
        <v>17.040358744394617</v>
      </c>
      <c r="J23" s="79" t="s">
        <v>173</v>
      </c>
      <c r="K23" s="95">
        <v>61</v>
      </c>
      <c r="L23" s="77" t="s">
        <v>181</v>
      </c>
      <c r="M23" s="94">
        <v>13.67713004484305</v>
      </c>
      <c r="N23" s="79" t="s">
        <v>173</v>
      </c>
      <c r="O23" s="95">
        <v>63</v>
      </c>
      <c r="P23" s="77" t="s">
        <v>181</v>
      </c>
      <c r="Q23" s="94">
        <v>14.03118040089087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34">
        <v>68064</v>
      </c>
      <c r="AA23" s="35">
        <v>83189</v>
      </c>
      <c r="AB23" s="36">
        <v>223624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798">
        <v>84.723263099699</v>
      </c>
      <c r="H24" s="798"/>
      <c r="I24" s="798"/>
      <c r="J24" s="799"/>
      <c r="K24" s="800">
        <v>84.2</v>
      </c>
      <c r="L24" s="798"/>
      <c r="M24" s="798"/>
      <c r="N24" s="799"/>
      <c r="O24" s="800">
        <v>86.2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96">
        <v>497455</v>
      </c>
      <c r="AA24" s="97">
        <v>1063984</v>
      </c>
      <c r="AB24" s="98">
        <v>1444892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4">
        <v>84.7</v>
      </c>
      <c r="H25" s="724"/>
      <c r="I25" s="724"/>
      <c r="J25" s="725"/>
      <c r="K25" s="726">
        <v>84.2</v>
      </c>
      <c r="L25" s="724"/>
      <c r="M25" s="724"/>
      <c r="N25" s="725"/>
      <c r="O25" s="726">
        <v>86.2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69">
        <v>431853</v>
      </c>
      <c r="AA25" s="102">
        <v>981346</v>
      </c>
      <c r="AB25" s="103">
        <v>1226446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4">
        <v>84.7</v>
      </c>
      <c r="H26" s="724"/>
      <c r="I26" s="724"/>
      <c r="J26" s="725"/>
      <c r="K26" s="726">
        <v>84.2</v>
      </c>
      <c r="L26" s="724"/>
      <c r="M26" s="724"/>
      <c r="N26" s="725"/>
      <c r="O26" s="726">
        <v>86.2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6">
        <v>660966</v>
      </c>
      <c r="AA26" s="27">
        <v>667665</v>
      </c>
      <c r="AB26" s="28">
        <v>641875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11.2</v>
      </c>
      <c r="H27" s="724"/>
      <c r="I27" s="724"/>
      <c r="J27" s="725"/>
      <c r="K27" s="726">
        <v>11</v>
      </c>
      <c r="L27" s="724"/>
      <c r="M27" s="724"/>
      <c r="N27" s="725"/>
      <c r="O27" s="726">
        <v>11.1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34">
        <v>200000</v>
      </c>
      <c r="AA27" s="35">
        <v>150000</v>
      </c>
      <c r="AB27" s="36">
        <v>400000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378</v>
      </c>
      <c r="H28" s="748"/>
      <c r="I28" s="748"/>
      <c r="J28" s="749"/>
      <c r="K28" s="750">
        <v>376</v>
      </c>
      <c r="L28" s="748"/>
      <c r="M28" s="748"/>
      <c r="N28" s="749"/>
      <c r="O28" s="750">
        <v>386.3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4"/>
      <c r="AA28" s="35"/>
      <c r="AB28" s="36"/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983</v>
      </c>
      <c r="H29" s="748"/>
      <c r="I29" s="748"/>
      <c r="J29" s="749"/>
      <c r="K29" s="750">
        <v>991</v>
      </c>
      <c r="L29" s="748"/>
      <c r="M29" s="748"/>
      <c r="N29" s="749"/>
      <c r="O29" s="750">
        <v>983.8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34">
        <v>1690778</v>
      </c>
      <c r="AA29" s="35">
        <v>1627615</v>
      </c>
      <c r="AB29" s="36">
        <v>2279705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137921</v>
      </c>
      <c r="H30" s="758"/>
      <c r="I30" s="758"/>
      <c r="J30" s="759"/>
      <c r="K30" s="760">
        <v>137476</v>
      </c>
      <c r="L30" s="758"/>
      <c r="M30" s="758"/>
      <c r="N30" s="759"/>
      <c r="O30" s="760">
        <v>141026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34">
        <v>734876</v>
      </c>
      <c r="AA30" s="35">
        <v>679881</v>
      </c>
      <c r="AB30" s="36">
        <v>1387810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238916</v>
      </c>
      <c r="H31" s="758"/>
      <c r="I31" s="758"/>
      <c r="J31" s="759"/>
      <c r="K31" s="760">
        <v>241923</v>
      </c>
      <c r="L31" s="758"/>
      <c r="M31" s="758"/>
      <c r="N31" s="759"/>
      <c r="O31" s="760">
        <v>241043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4">
        <v>955902</v>
      </c>
      <c r="AA31" s="35">
        <v>947734</v>
      </c>
      <c r="AB31" s="36">
        <v>891895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4">
        <v>173.2</v>
      </c>
      <c r="H32" s="724"/>
      <c r="I32" s="724"/>
      <c r="J32" s="725"/>
      <c r="K32" s="726">
        <v>176</v>
      </c>
      <c r="L32" s="724"/>
      <c r="M32" s="724"/>
      <c r="N32" s="725"/>
      <c r="O32" s="726">
        <v>170.9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688">
        <v>-1029812</v>
      </c>
      <c r="AA32" s="231">
        <v>-959950</v>
      </c>
      <c r="AB32" s="232">
        <v>-1637830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>
        <v>20043</v>
      </c>
      <c r="H33" s="758"/>
      <c r="I33" s="758"/>
      <c r="J33" s="759"/>
      <c r="K33" s="760">
        <v>20472</v>
      </c>
      <c r="L33" s="758"/>
      <c r="M33" s="758"/>
      <c r="N33" s="759"/>
      <c r="O33" s="760">
        <v>20263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34">
        <v>1029812</v>
      </c>
      <c r="AA33" s="35">
        <v>959950</v>
      </c>
      <c r="AB33" s="36">
        <v>1637830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3.3</v>
      </c>
      <c r="H34" s="724"/>
      <c r="I34" s="724"/>
      <c r="J34" s="725"/>
      <c r="K34" s="726">
        <v>3.3</v>
      </c>
      <c r="L34" s="724"/>
      <c r="M34" s="724"/>
      <c r="N34" s="725"/>
      <c r="O34" s="726">
        <v>3.2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111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5.8</v>
      </c>
      <c r="H35" s="724"/>
      <c r="I35" s="724"/>
      <c r="J35" s="725"/>
      <c r="K35" s="726">
        <v>5.9</v>
      </c>
      <c r="L35" s="724"/>
      <c r="M35" s="724"/>
      <c r="N35" s="725"/>
      <c r="O35" s="726">
        <v>5.5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7">
        <v>4203584</v>
      </c>
      <c r="AA35" s="118">
        <v>5345573</v>
      </c>
      <c r="AB35" s="112">
        <v>6112339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>
        <v>271</v>
      </c>
      <c r="H36" s="748"/>
      <c r="I36" s="748"/>
      <c r="J36" s="749"/>
      <c r="K36" s="750">
        <v>294</v>
      </c>
      <c r="L36" s="748"/>
      <c r="M36" s="748"/>
      <c r="N36" s="749"/>
      <c r="O36" s="750">
        <v>286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6">
        <v>1992300</v>
      </c>
      <c r="AA36" s="27">
        <v>1903800</v>
      </c>
      <c r="AB36" s="28">
        <v>1795300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4">
        <v>138.2</v>
      </c>
      <c r="H37" s="724"/>
      <c r="I37" s="724"/>
      <c r="J37" s="725"/>
      <c r="K37" s="726">
        <v>146.9</v>
      </c>
      <c r="L37" s="724"/>
      <c r="M37" s="724"/>
      <c r="N37" s="725"/>
      <c r="O37" s="726">
        <v>135.4</v>
      </c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126">
        <v>1922300</v>
      </c>
      <c r="AA37" s="127">
        <v>1903800</v>
      </c>
      <c r="AB37" s="128">
        <v>1795300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>
        <v>59029</v>
      </c>
      <c r="H38" s="748"/>
      <c r="I38" s="748"/>
      <c r="J38" s="749"/>
      <c r="K38" s="750">
        <v>65077</v>
      </c>
      <c r="L38" s="748"/>
      <c r="M38" s="748"/>
      <c r="N38" s="749"/>
      <c r="O38" s="750">
        <v>66326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0">
        <v>13717070</v>
      </c>
      <c r="AA38" s="131">
        <v>14094587</v>
      </c>
      <c r="AB38" s="132">
        <v>14756463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>
        <v>12567</v>
      </c>
      <c r="H39" s="748"/>
      <c r="I39" s="748"/>
      <c r="J39" s="749"/>
      <c r="K39" s="750">
        <v>13115</v>
      </c>
      <c r="L39" s="748"/>
      <c r="M39" s="748"/>
      <c r="N39" s="749"/>
      <c r="O39" s="750">
        <v>13062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6">
        <v>16705075</v>
      </c>
      <c r="AA39" s="27">
        <v>15909286</v>
      </c>
      <c r="AB39" s="28">
        <v>16066576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48">
        <v>30264</v>
      </c>
      <c r="H40" s="748"/>
      <c r="I40" s="748"/>
      <c r="J40" s="749"/>
      <c r="K40" s="750">
        <v>32933</v>
      </c>
      <c r="L40" s="748"/>
      <c r="M40" s="748"/>
      <c r="N40" s="749"/>
      <c r="O40" s="750">
        <v>33513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34">
        <v>28673796</v>
      </c>
      <c r="AA40" s="35">
        <v>28948068</v>
      </c>
      <c r="AB40" s="36">
        <v>29312356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48">
        <v>4765</v>
      </c>
      <c r="H41" s="748"/>
      <c r="I41" s="748"/>
      <c r="J41" s="749"/>
      <c r="K41" s="750">
        <v>4849</v>
      </c>
      <c r="L41" s="748"/>
      <c r="M41" s="748"/>
      <c r="N41" s="749"/>
      <c r="O41" s="750">
        <v>4238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4">
        <v>14408901</v>
      </c>
      <c r="AA41" s="35">
        <v>15092927</v>
      </c>
      <c r="AB41" s="36">
        <v>15132170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34405</v>
      </c>
      <c r="H42" s="748"/>
      <c r="I42" s="748"/>
      <c r="J42" s="749"/>
      <c r="K42" s="750">
        <v>35365</v>
      </c>
      <c r="L42" s="748"/>
      <c r="M42" s="748"/>
      <c r="N42" s="749"/>
      <c r="O42" s="750">
        <v>35002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3">
        <v>5688615</v>
      </c>
      <c r="AA42" s="144">
        <v>6563067</v>
      </c>
      <c r="AB42" s="145">
        <v>7857972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48">
        <v>15244</v>
      </c>
      <c r="H43" s="748"/>
      <c r="I43" s="748"/>
      <c r="J43" s="749"/>
      <c r="K43" s="750">
        <v>16005</v>
      </c>
      <c r="L43" s="748"/>
      <c r="M43" s="748"/>
      <c r="N43" s="749"/>
      <c r="O43" s="750">
        <v>16325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34">
        <v>3406522</v>
      </c>
      <c r="AA43" s="35">
        <v>4297584</v>
      </c>
      <c r="AB43" s="36">
        <v>5696518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>
        <v>3447</v>
      </c>
      <c r="H44" s="748"/>
      <c r="I44" s="748"/>
      <c r="J44" s="749"/>
      <c r="K44" s="750">
        <v>3301</v>
      </c>
      <c r="L44" s="748"/>
      <c r="M44" s="748"/>
      <c r="N44" s="749"/>
      <c r="O44" s="750">
        <v>3130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8">
        <v>2049394</v>
      </c>
      <c r="AA44" s="149">
        <v>2152434</v>
      </c>
      <c r="AB44" s="150">
        <v>2100490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48">
        <v>1146</v>
      </c>
      <c r="H45" s="748"/>
      <c r="I45" s="748"/>
      <c r="J45" s="749"/>
      <c r="K45" s="750">
        <v>2587</v>
      </c>
      <c r="L45" s="748"/>
      <c r="M45" s="748"/>
      <c r="N45" s="749"/>
      <c r="O45" s="750">
        <v>3210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34">
        <v>229699</v>
      </c>
      <c r="AA45" s="35">
        <v>110049</v>
      </c>
      <c r="AB45" s="36">
        <v>57964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/>
      <c r="H46" s="748"/>
      <c r="I46" s="748"/>
      <c r="J46" s="749"/>
      <c r="K46" s="750"/>
      <c r="L46" s="748"/>
      <c r="M46" s="748"/>
      <c r="N46" s="749"/>
      <c r="O46" s="750"/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3">
        <v>264517</v>
      </c>
      <c r="AA46" s="144">
        <v>237882</v>
      </c>
      <c r="AB46" s="145">
        <v>244861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73599</v>
      </c>
      <c r="H47" s="748"/>
      <c r="I47" s="748"/>
      <c r="J47" s="749"/>
      <c r="K47" s="750">
        <v>79162</v>
      </c>
      <c r="L47" s="748"/>
      <c r="M47" s="748"/>
      <c r="N47" s="749"/>
      <c r="O47" s="750">
        <v>79870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0">
        <v>22658207</v>
      </c>
      <c r="AA47" s="131">
        <v>22710235</v>
      </c>
      <c r="AB47" s="132">
        <v>24169409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75013</v>
      </c>
      <c r="H48" s="802"/>
      <c r="I48" s="802"/>
      <c r="J48" s="803"/>
      <c r="K48" s="804">
        <v>77486</v>
      </c>
      <c r="L48" s="802"/>
      <c r="M48" s="802"/>
      <c r="N48" s="803"/>
      <c r="O48" s="804">
        <v>76583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6">
        <v>600464</v>
      </c>
      <c r="AA48" s="27">
        <v>679464</v>
      </c>
      <c r="AB48" s="28">
        <v>834464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>
        <v>44.5</v>
      </c>
      <c r="H49" s="735"/>
      <c r="I49" s="735"/>
      <c r="J49" s="736"/>
      <c r="K49" s="737">
        <v>45.5</v>
      </c>
      <c r="L49" s="735"/>
      <c r="M49" s="735"/>
      <c r="N49" s="736"/>
      <c r="O49" s="737">
        <v>47.4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4">
        <v>1485031</v>
      </c>
      <c r="AA49" s="35">
        <v>1217494</v>
      </c>
      <c r="AB49" s="36">
        <v>1745633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2.8</v>
      </c>
      <c r="H50" s="724"/>
      <c r="I50" s="724"/>
      <c r="J50" s="725"/>
      <c r="K50" s="726">
        <v>2.5</v>
      </c>
      <c r="L50" s="724"/>
      <c r="M50" s="724"/>
      <c r="N50" s="725"/>
      <c r="O50" s="726">
        <v>2.4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34"/>
      <c r="AA50" s="35"/>
      <c r="AB50" s="3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7.3</v>
      </c>
      <c r="H51" s="724"/>
      <c r="I51" s="724"/>
      <c r="J51" s="725"/>
      <c r="K51" s="726">
        <v>7.3</v>
      </c>
      <c r="L51" s="724"/>
      <c r="M51" s="724"/>
      <c r="N51" s="725"/>
      <c r="O51" s="726">
        <v>6.9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6">
        <v>1443351</v>
      </c>
      <c r="AA51" s="127">
        <v>1169472</v>
      </c>
      <c r="AB51" s="128">
        <v>1701203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>
        <v>23.8</v>
      </c>
      <c r="H52" s="724"/>
      <c r="I52" s="724"/>
      <c r="J52" s="725"/>
      <c r="K52" s="726">
        <v>22.8</v>
      </c>
      <c r="L52" s="724"/>
      <c r="M52" s="724"/>
      <c r="N52" s="725"/>
      <c r="O52" s="726">
        <v>22.9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3">
        <v>2085495</v>
      </c>
      <c r="AA52" s="164">
        <v>1896958</v>
      </c>
      <c r="AB52" s="165">
        <v>2580097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21.6</v>
      </c>
      <c r="H53" s="739"/>
      <c r="I53" s="739"/>
      <c r="J53" s="740"/>
      <c r="K53" s="741">
        <v>21.9</v>
      </c>
      <c r="L53" s="739"/>
      <c r="M53" s="739"/>
      <c r="N53" s="740"/>
      <c r="O53" s="741">
        <v>20.3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6">
        <v>16950087</v>
      </c>
      <c r="AA53" s="27">
        <v>16357024</v>
      </c>
      <c r="AB53" s="28">
        <v>16296982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40.7</v>
      </c>
      <c r="H54" s="735"/>
      <c r="I54" s="735"/>
      <c r="J54" s="736"/>
      <c r="K54" s="737">
        <v>45.2</v>
      </c>
      <c r="L54" s="735"/>
      <c r="M54" s="735"/>
      <c r="N54" s="736"/>
      <c r="O54" s="737">
        <v>47.7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4">
        <v>5605357</v>
      </c>
      <c r="AA54" s="35">
        <v>5810028</v>
      </c>
      <c r="AB54" s="36">
        <v>6241881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383.1</v>
      </c>
      <c r="H55" s="724"/>
      <c r="I55" s="724"/>
      <c r="J55" s="725"/>
      <c r="K55" s="726">
        <v>539.1</v>
      </c>
      <c r="L55" s="724"/>
      <c r="M55" s="724"/>
      <c r="N55" s="725"/>
      <c r="O55" s="726">
        <v>450.2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4">
        <v>11344730</v>
      </c>
      <c r="AA55" s="35">
        <v>10546996</v>
      </c>
      <c r="AB55" s="36">
        <v>10055101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103.9</v>
      </c>
      <c r="H56" s="724"/>
      <c r="I56" s="724"/>
      <c r="J56" s="725"/>
      <c r="K56" s="726">
        <v>108</v>
      </c>
      <c r="L56" s="724"/>
      <c r="M56" s="724"/>
      <c r="N56" s="725"/>
      <c r="O56" s="726">
        <v>111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4"/>
      <c r="AA56" s="35"/>
      <c r="AB56" s="36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98.1</v>
      </c>
      <c r="H57" s="724"/>
      <c r="I57" s="724"/>
      <c r="J57" s="725"/>
      <c r="K57" s="726">
        <v>102.2</v>
      </c>
      <c r="L57" s="724"/>
      <c r="M57" s="724"/>
      <c r="N57" s="725"/>
      <c r="O57" s="726">
        <v>104.3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34">
        <v>3622625</v>
      </c>
      <c r="AA57" s="35">
        <v>4456253</v>
      </c>
      <c r="AB57" s="36">
        <v>5292330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/>
      <c r="H58" s="724"/>
      <c r="I58" s="724"/>
      <c r="J58" s="725"/>
      <c r="K58" s="726"/>
      <c r="L58" s="724"/>
      <c r="M58" s="724"/>
      <c r="N58" s="725"/>
      <c r="O58" s="726"/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4">
        <v>2986101</v>
      </c>
      <c r="AA58" s="35">
        <v>3043054</v>
      </c>
      <c r="AB58" s="36">
        <v>3084538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/>
      <c r="H59" s="724"/>
      <c r="I59" s="724"/>
      <c r="J59" s="725"/>
      <c r="K59" s="726"/>
      <c r="L59" s="724"/>
      <c r="M59" s="724"/>
      <c r="N59" s="725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4">
        <v>204671</v>
      </c>
      <c r="AA59" s="35">
        <v>431853</v>
      </c>
      <c r="AB59" s="36">
        <v>981346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8</v>
      </c>
      <c r="H60" s="724"/>
      <c r="I60" s="724"/>
      <c r="J60" s="725"/>
      <c r="K60" s="726">
        <v>7.3</v>
      </c>
      <c r="L60" s="724"/>
      <c r="M60" s="724"/>
      <c r="N60" s="725"/>
      <c r="O60" s="726">
        <v>6.8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169">
        <v>431853</v>
      </c>
      <c r="AA60" s="102">
        <v>981346</v>
      </c>
      <c r="AB60" s="103">
        <v>1226446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3</v>
      </c>
      <c r="H61" s="724"/>
      <c r="I61" s="724"/>
      <c r="J61" s="725"/>
      <c r="K61" s="726">
        <v>2.6</v>
      </c>
      <c r="L61" s="724"/>
      <c r="M61" s="724"/>
      <c r="N61" s="725"/>
      <c r="O61" s="726">
        <v>2.4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3">
        <v>20572712</v>
      </c>
      <c r="AA61" s="164">
        <v>20813277</v>
      </c>
      <c r="AB61" s="165">
        <v>21589312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11</v>
      </c>
      <c r="H62" s="724"/>
      <c r="I62" s="724"/>
      <c r="J62" s="725"/>
      <c r="K62" s="726">
        <v>9.9</v>
      </c>
      <c r="L62" s="724"/>
      <c r="M62" s="724"/>
      <c r="N62" s="725"/>
      <c r="O62" s="726">
        <v>9.3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>
        <v>47.9</v>
      </c>
      <c r="H63" s="724"/>
      <c r="I63" s="724"/>
      <c r="J63" s="725"/>
      <c r="K63" s="726">
        <v>47</v>
      </c>
      <c r="L63" s="724"/>
      <c r="M63" s="724"/>
      <c r="N63" s="725"/>
      <c r="O63" s="726">
        <v>47.8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>
        <v>25.6</v>
      </c>
      <c r="H64" s="739"/>
      <c r="I64" s="739"/>
      <c r="J64" s="740"/>
      <c r="K64" s="741">
        <v>23.5</v>
      </c>
      <c r="L64" s="739"/>
      <c r="M64" s="739"/>
      <c r="N64" s="740"/>
      <c r="O64" s="741">
        <v>23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O10" sqref="O10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452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18592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24929</v>
      </c>
      <c r="H6" s="793"/>
      <c r="I6" s="793"/>
      <c r="J6" s="793"/>
      <c r="K6" s="793"/>
      <c r="L6" s="795" t="s">
        <v>10</v>
      </c>
      <c r="M6" s="795"/>
      <c r="N6" s="795"/>
      <c r="O6" s="173">
        <v>10</v>
      </c>
      <c r="P6" s="18" t="s">
        <v>258</v>
      </c>
      <c r="Q6" s="19">
        <v>1</v>
      </c>
      <c r="R6" s="20" t="s">
        <v>259</v>
      </c>
      <c r="S6" s="21"/>
      <c r="T6" s="729" t="s">
        <v>13</v>
      </c>
      <c r="U6" s="22" t="s">
        <v>14</v>
      </c>
      <c r="V6" s="23"/>
      <c r="W6" s="23"/>
      <c r="X6" s="24"/>
      <c r="Y6" s="25" t="s">
        <v>260</v>
      </c>
      <c r="Z6" s="693">
        <v>14046921</v>
      </c>
      <c r="AA6" s="693">
        <v>14545723</v>
      </c>
      <c r="AB6" s="694">
        <v>14236861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261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262</v>
      </c>
      <c r="V7" s="31" t="s">
        <v>19</v>
      </c>
      <c r="W7" s="31"/>
      <c r="X7" s="32"/>
      <c r="Y7" s="33" t="s">
        <v>263</v>
      </c>
      <c r="Z7" s="231">
        <v>14046921</v>
      </c>
      <c r="AA7" s="231">
        <v>14544473</v>
      </c>
      <c r="AB7" s="232">
        <v>14236503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784" t="s">
        <v>264</v>
      </c>
      <c r="H8" s="861"/>
      <c r="I8" s="861"/>
      <c r="J8" s="861"/>
      <c r="K8" s="861"/>
      <c r="L8" s="861"/>
      <c r="M8" s="861"/>
      <c r="N8" s="861"/>
      <c r="O8" s="861"/>
      <c r="P8" s="861"/>
      <c r="Q8" s="861"/>
      <c r="R8" s="862"/>
      <c r="S8" s="40"/>
      <c r="T8" s="730"/>
      <c r="U8" s="773"/>
      <c r="V8" s="746" t="s">
        <v>262</v>
      </c>
      <c r="W8" s="41" t="s">
        <v>23</v>
      </c>
      <c r="X8" s="42"/>
      <c r="Y8" s="43" t="s">
        <v>265</v>
      </c>
      <c r="Z8" s="231">
        <v>12672629</v>
      </c>
      <c r="AA8" s="231">
        <v>13654566</v>
      </c>
      <c r="AB8" s="695">
        <v>13303643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266</v>
      </c>
      <c r="X9" s="42" t="s">
        <v>26</v>
      </c>
      <c r="Y9" s="43"/>
      <c r="Z9" s="231">
        <v>8619766</v>
      </c>
      <c r="AA9" s="231">
        <v>9213299</v>
      </c>
      <c r="AB9" s="695">
        <v>8906438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52">
        <v>613</v>
      </c>
      <c r="H10" s="53" t="s">
        <v>267</v>
      </c>
      <c r="I10" s="48">
        <v>578</v>
      </c>
      <c r="J10" s="51" t="s">
        <v>259</v>
      </c>
      <c r="K10" s="177">
        <v>613</v>
      </c>
      <c r="L10" s="178" t="s">
        <v>267</v>
      </c>
      <c r="M10" s="179">
        <v>578</v>
      </c>
      <c r="N10" s="180" t="s">
        <v>259</v>
      </c>
      <c r="O10" s="181">
        <v>613</v>
      </c>
      <c r="P10" s="178" t="s">
        <v>267</v>
      </c>
      <c r="Q10" s="179">
        <v>578</v>
      </c>
      <c r="R10" s="182" t="s">
        <v>259</v>
      </c>
      <c r="S10" s="54"/>
      <c r="T10" s="730"/>
      <c r="U10" s="773"/>
      <c r="V10" s="764"/>
      <c r="W10" s="772"/>
      <c r="X10" s="42" t="s">
        <v>31</v>
      </c>
      <c r="Y10" s="43"/>
      <c r="Z10" s="231">
        <v>3259511</v>
      </c>
      <c r="AA10" s="231">
        <v>3451964</v>
      </c>
      <c r="AB10" s="695">
        <v>3542276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62">
        <v>605</v>
      </c>
      <c r="H11" s="63" t="s">
        <v>267</v>
      </c>
      <c r="I11" s="58">
        <v>570</v>
      </c>
      <c r="J11" s="61" t="s">
        <v>259</v>
      </c>
      <c r="K11" s="183">
        <v>605</v>
      </c>
      <c r="L11" s="184" t="s">
        <v>267</v>
      </c>
      <c r="M11" s="185">
        <v>570</v>
      </c>
      <c r="N11" s="186" t="s">
        <v>259</v>
      </c>
      <c r="O11" s="187">
        <v>605</v>
      </c>
      <c r="P11" s="184" t="s">
        <v>267</v>
      </c>
      <c r="Q11" s="185">
        <v>570</v>
      </c>
      <c r="R11" s="188" t="s">
        <v>259</v>
      </c>
      <c r="S11" s="54"/>
      <c r="T11" s="730"/>
      <c r="U11" s="773"/>
      <c r="V11" s="764"/>
      <c r="W11" s="772"/>
      <c r="X11" s="42" t="s">
        <v>34</v>
      </c>
      <c r="Y11" s="43"/>
      <c r="Z11" s="231">
        <v>427766</v>
      </c>
      <c r="AA11" s="231">
        <v>619536</v>
      </c>
      <c r="AB11" s="695">
        <v>487542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62"/>
      <c r="H12" s="63" t="s">
        <v>267</v>
      </c>
      <c r="I12" s="58"/>
      <c r="J12" s="61" t="s">
        <v>259</v>
      </c>
      <c r="K12" s="183"/>
      <c r="L12" s="184" t="s">
        <v>267</v>
      </c>
      <c r="M12" s="185"/>
      <c r="N12" s="186" t="s">
        <v>259</v>
      </c>
      <c r="O12" s="187"/>
      <c r="P12" s="184" t="s">
        <v>267</v>
      </c>
      <c r="Q12" s="185"/>
      <c r="R12" s="188" t="s">
        <v>259</v>
      </c>
      <c r="S12" s="54"/>
      <c r="T12" s="730"/>
      <c r="U12" s="773"/>
      <c r="V12" s="764"/>
      <c r="W12" s="41" t="s">
        <v>36</v>
      </c>
      <c r="X12" s="42"/>
      <c r="Y12" s="43" t="s">
        <v>268</v>
      </c>
      <c r="Z12" s="231">
        <v>1374292</v>
      </c>
      <c r="AA12" s="231">
        <v>889907</v>
      </c>
      <c r="AB12" s="695">
        <v>932860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62"/>
      <c r="H13" s="63" t="s">
        <v>267</v>
      </c>
      <c r="I13" s="58"/>
      <c r="J13" s="61" t="s">
        <v>259</v>
      </c>
      <c r="K13" s="183"/>
      <c r="L13" s="184" t="s">
        <v>267</v>
      </c>
      <c r="M13" s="185"/>
      <c r="N13" s="186" t="s">
        <v>259</v>
      </c>
      <c r="O13" s="187"/>
      <c r="P13" s="184" t="s">
        <v>267</v>
      </c>
      <c r="Q13" s="185"/>
      <c r="R13" s="188" t="s">
        <v>259</v>
      </c>
      <c r="S13" s="54"/>
      <c r="T13" s="730"/>
      <c r="U13" s="773"/>
      <c r="V13" s="747"/>
      <c r="W13" s="66" t="s">
        <v>266</v>
      </c>
      <c r="X13" s="42" t="s">
        <v>39</v>
      </c>
      <c r="Y13" s="43"/>
      <c r="Z13" s="231">
        <v>1154077</v>
      </c>
      <c r="AA13" s="231">
        <v>682490</v>
      </c>
      <c r="AB13" s="695">
        <v>748872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62"/>
      <c r="H14" s="63" t="s">
        <v>267</v>
      </c>
      <c r="I14" s="58"/>
      <c r="J14" s="61" t="s">
        <v>259</v>
      </c>
      <c r="K14" s="183"/>
      <c r="L14" s="184" t="s">
        <v>267</v>
      </c>
      <c r="M14" s="185"/>
      <c r="N14" s="186" t="s">
        <v>259</v>
      </c>
      <c r="O14" s="187"/>
      <c r="P14" s="184" t="s">
        <v>267</v>
      </c>
      <c r="Q14" s="185"/>
      <c r="R14" s="188" t="s">
        <v>259</v>
      </c>
      <c r="S14" s="54"/>
      <c r="T14" s="730"/>
      <c r="U14" s="774"/>
      <c r="V14" s="41" t="s">
        <v>41</v>
      </c>
      <c r="W14" s="66"/>
      <c r="X14" s="67"/>
      <c r="Y14" s="43" t="s">
        <v>269</v>
      </c>
      <c r="Z14" s="231"/>
      <c r="AA14" s="231">
        <v>1250</v>
      </c>
      <c r="AB14" s="695">
        <v>358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2">
        <v>8</v>
      </c>
      <c r="H15" s="63" t="s">
        <v>267</v>
      </c>
      <c r="I15" s="58">
        <v>8</v>
      </c>
      <c r="J15" s="61" t="s">
        <v>259</v>
      </c>
      <c r="K15" s="183">
        <v>8</v>
      </c>
      <c r="L15" s="184" t="s">
        <v>267</v>
      </c>
      <c r="M15" s="185">
        <v>8</v>
      </c>
      <c r="N15" s="186" t="s">
        <v>259</v>
      </c>
      <c r="O15" s="187">
        <v>8</v>
      </c>
      <c r="P15" s="184" t="s">
        <v>267</v>
      </c>
      <c r="Q15" s="185">
        <v>8</v>
      </c>
      <c r="R15" s="188" t="s">
        <v>259</v>
      </c>
      <c r="S15" s="54"/>
      <c r="T15" s="730"/>
      <c r="U15" s="69" t="s">
        <v>45</v>
      </c>
      <c r="V15" s="41"/>
      <c r="W15" s="41"/>
      <c r="X15" s="42"/>
      <c r="Y15" s="43" t="s">
        <v>270</v>
      </c>
      <c r="Z15" s="231">
        <v>14060175</v>
      </c>
      <c r="AA15" s="231">
        <v>14268463</v>
      </c>
      <c r="AB15" s="232">
        <v>14713745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850">
        <v>77</v>
      </c>
      <c r="H16" s="851"/>
      <c r="I16" s="851"/>
      <c r="J16" s="852"/>
      <c r="K16" s="853">
        <v>77</v>
      </c>
      <c r="L16" s="854"/>
      <c r="M16" s="854"/>
      <c r="N16" s="855"/>
      <c r="O16" s="854">
        <v>73</v>
      </c>
      <c r="P16" s="854"/>
      <c r="Q16" s="854"/>
      <c r="R16" s="856"/>
      <c r="S16" s="71"/>
      <c r="T16" s="730"/>
      <c r="U16" s="721" t="s">
        <v>262</v>
      </c>
      <c r="V16" s="41" t="s">
        <v>48</v>
      </c>
      <c r="W16" s="41"/>
      <c r="X16" s="42"/>
      <c r="Y16" s="43" t="s">
        <v>271</v>
      </c>
      <c r="Z16" s="231">
        <v>14039647</v>
      </c>
      <c r="AA16" s="231">
        <v>14244232</v>
      </c>
      <c r="AB16" s="232">
        <v>14469132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850">
        <v>30</v>
      </c>
      <c r="H17" s="851"/>
      <c r="I17" s="851"/>
      <c r="J17" s="852"/>
      <c r="K17" s="857">
        <v>30</v>
      </c>
      <c r="L17" s="858"/>
      <c r="M17" s="858"/>
      <c r="N17" s="859"/>
      <c r="O17" s="858">
        <v>30</v>
      </c>
      <c r="P17" s="858"/>
      <c r="Q17" s="858"/>
      <c r="R17" s="860"/>
      <c r="S17" s="71"/>
      <c r="T17" s="730"/>
      <c r="U17" s="722"/>
      <c r="V17" s="746" t="s">
        <v>262</v>
      </c>
      <c r="W17" s="41" t="s">
        <v>51</v>
      </c>
      <c r="X17" s="42"/>
      <c r="Y17" s="43" t="s">
        <v>272</v>
      </c>
      <c r="Z17" s="231">
        <v>13423939</v>
      </c>
      <c r="AA17" s="231">
        <v>13622265</v>
      </c>
      <c r="AB17" s="695">
        <v>13868386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273</v>
      </c>
      <c r="G18" s="847">
        <v>32508</v>
      </c>
      <c r="H18" s="848"/>
      <c r="I18" s="848"/>
      <c r="J18" s="849"/>
      <c r="K18" s="767">
        <v>32498</v>
      </c>
      <c r="L18" s="765"/>
      <c r="M18" s="765"/>
      <c r="N18" s="766"/>
      <c r="O18" s="765">
        <v>32498</v>
      </c>
      <c r="P18" s="765"/>
      <c r="Q18" s="765"/>
      <c r="R18" s="768"/>
      <c r="S18" s="72"/>
      <c r="T18" s="730"/>
      <c r="U18" s="722"/>
      <c r="V18" s="764"/>
      <c r="W18" s="746" t="s">
        <v>266</v>
      </c>
      <c r="X18" s="42" t="s">
        <v>55</v>
      </c>
      <c r="Y18" s="43"/>
      <c r="Z18" s="231">
        <v>7734384</v>
      </c>
      <c r="AA18" s="231">
        <v>7808486</v>
      </c>
      <c r="AB18" s="695">
        <v>7997848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80">
        <v>110</v>
      </c>
      <c r="H19" s="77" t="s">
        <v>267</v>
      </c>
      <c r="I19" s="78">
        <v>120</v>
      </c>
      <c r="J19" s="79" t="s">
        <v>274</v>
      </c>
      <c r="K19" s="80">
        <v>109</v>
      </c>
      <c r="L19" s="77" t="s">
        <v>267</v>
      </c>
      <c r="M19" s="78">
        <v>120</v>
      </c>
      <c r="N19" s="79" t="s">
        <v>274</v>
      </c>
      <c r="O19" s="76">
        <v>114</v>
      </c>
      <c r="P19" s="77" t="s">
        <v>267</v>
      </c>
      <c r="Q19" s="78">
        <v>120</v>
      </c>
      <c r="R19" s="81" t="s">
        <v>274</v>
      </c>
      <c r="S19" s="82"/>
      <c r="T19" s="730"/>
      <c r="U19" s="722"/>
      <c r="V19" s="764"/>
      <c r="W19" s="764"/>
      <c r="X19" s="42" t="s">
        <v>59</v>
      </c>
      <c r="Y19" s="43"/>
      <c r="Z19" s="231">
        <v>2966218</v>
      </c>
      <c r="AA19" s="231">
        <v>2975036</v>
      </c>
      <c r="AB19" s="695">
        <v>3052808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2">
        <v>961.5</v>
      </c>
      <c r="H20" s="85" t="s">
        <v>267</v>
      </c>
      <c r="I20" s="190">
        <v>156.8515497553018</v>
      </c>
      <c r="J20" s="87" t="s">
        <v>259</v>
      </c>
      <c r="K20" s="62">
        <v>978.9</v>
      </c>
      <c r="L20" s="85" t="s">
        <v>267</v>
      </c>
      <c r="M20" s="190">
        <v>159.69004893964112</v>
      </c>
      <c r="N20" s="87" t="s">
        <v>259</v>
      </c>
      <c r="O20" s="60">
        <v>997.6</v>
      </c>
      <c r="P20" s="85" t="s">
        <v>267</v>
      </c>
      <c r="Q20" s="190">
        <v>162.74061990212073</v>
      </c>
      <c r="R20" s="88" t="s">
        <v>259</v>
      </c>
      <c r="S20" s="71"/>
      <c r="T20" s="730"/>
      <c r="U20" s="722"/>
      <c r="V20" s="764"/>
      <c r="W20" s="747"/>
      <c r="X20" s="42" t="s">
        <v>63</v>
      </c>
      <c r="Y20" s="43"/>
      <c r="Z20" s="231">
        <v>421303</v>
      </c>
      <c r="AA20" s="231">
        <v>362686</v>
      </c>
      <c r="AB20" s="695">
        <v>399490</v>
      </c>
    </row>
    <row r="21" spans="1:28" s="44" customFormat="1" ht="29.25" customHeight="1">
      <c r="A21" s="730"/>
      <c r="B21" s="769" t="s">
        <v>275</v>
      </c>
      <c r="C21" s="42" t="s">
        <v>65</v>
      </c>
      <c r="D21" s="65"/>
      <c r="E21" s="65"/>
      <c r="F21" s="47"/>
      <c r="G21" s="62">
        <v>140</v>
      </c>
      <c r="H21" s="85" t="s">
        <v>267</v>
      </c>
      <c r="I21" s="89">
        <v>22.838499184339316</v>
      </c>
      <c r="J21" s="87" t="s">
        <v>259</v>
      </c>
      <c r="K21" s="62">
        <v>136</v>
      </c>
      <c r="L21" s="85" t="s">
        <v>267</v>
      </c>
      <c r="M21" s="89">
        <v>22.185970636215334</v>
      </c>
      <c r="N21" s="87" t="s">
        <v>259</v>
      </c>
      <c r="O21" s="60">
        <v>137</v>
      </c>
      <c r="P21" s="85" t="s">
        <v>267</v>
      </c>
      <c r="Q21" s="89">
        <v>22.34910277324633</v>
      </c>
      <c r="R21" s="88" t="s">
        <v>259</v>
      </c>
      <c r="S21" s="71"/>
      <c r="T21" s="730"/>
      <c r="U21" s="722"/>
      <c r="V21" s="764"/>
      <c r="W21" s="41" t="s">
        <v>66</v>
      </c>
      <c r="X21" s="42"/>
      <c r="Y21" s="43" t="s">
        <v>276</v>
      </c>
      <c r="Z21" s="231">
        <v>615708</v>
      </c>
      <c r="AA21" s="231">
        <v>621967</v>
      </c>
      <c r="AB21" s="695">
        <v>600746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2">
        <v>573.8</v>
      </c>
      <c r="H22" s="85" t="s">
        <v>267</v>
      </c>
      <c r="I22" s="89">
        <v>93.605220228385</v>
      </c>
      <c r="J22" s="87" t="s">
        <v>259</v>
      </c>
      <c r="K22" s="62">
        <v>583.9</v>
      </c>
      <c r="L22" s="85" t="s">
        <v>267</v>
      </c>
      <c r="M22" s="89">
        <v>95.25285481239804</v>
      </c>
      <c r="N22" s="87" t="s">
        <v>259</v>
      </c>
      <c r="O22" s="60">
        <v>581</v>
      </c>
      <c r="P22" s="85" t="s">
        <v>267</v>
      </c>
      <c r="Q22" s="89">
        <v>94.77977161500816</v>
      </c>
      <c r="R22" s="88" t="s">
        <v>259</v>
      </c>
      <c r="S22" s="71"/>
      <c r="T22" s="730"/>
      <c r="U22" s="722"/>
      <c r="V22" s="747"/>
      <c r="W22" s="66" t="s">
        <v>266</v>
      </c>
      <c r="X22" s="42" t="s">
        <v>69</v>
      </c>
      <c r="Y22" s="43"/>
      <c r="Z22" s="231">
        <v>110241</v>
      </c>
      <c r="AA22" s="231">
        <v>99793</v>
      </c>
      <c r="AB22" s="695">
        <v>91065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5">
        <v>54</v>
      </c>
      <c r="H23" s="77" t="s">
        <v>267</v>
      </c>
      <c r="I23" s="94">
        <v>8.809135399673735</v>
      </c>
      <c r="J23" s="79" t="s">
        <v>259</v>
      </c>
      <c r="K23" s="95">
        <v>49</v>
      </c>
      <c r="L23" s="77" t="s">
        <v>267</v>
      </c>
      <c r="M23" s="94">
        <v>7.99347471451876</v>
      </c>
      <c r="N23" s="79" t="s">
        <v>259</v>
      </c>
      <c r="O23" s="93">
        <v>51</v>
      </c>
      <c r="P23" s="77" t="s">
        <v>267</v>
      </c>
      <c r="Q23" s="94">
        <v>8.31973898858075</v>
      </c>
      <c r="R23" s="81" t="s">
        <v>259</v>
      </c>
      <c r="S23" s="71"/>
      <c r="T23" s="730"/>
      <c r="U23" s="728"/>
      <c r="V23" s="41" t="s">
        <v>71</v>
      </c>
      <c r="W23" s="41"/>
      <c r="X23" s="42"/>
      <c r="Y23" s="43" t="s">
        <v>277</v>
      </c>
      <c r="Z23" s="231">
        <v>20528</v>
      </c>
      <c r="AA23" s="231">
        <v>24231</v>
      </c>
      <c r="AB23" s="695">
        <v>244613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278</v>
      </c>
      <c r="G24" s="832">
        <v>76.3534380656551</v>
      </c>
      <c r="H24" s="833"/>
      <c r="I24" s="833"/>
      <c r="J24" s="834"/>
      <c r="K24" s="800">
        <v>76.1</v>
      </c>
      <c r="L24" s="798"/>
      <c r="M24" s="798"/>
      <c r="N24" s="799"/>
      <c r="O24" s="798">
        <v>71.1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231">
        <v>7274</v>
      </c>
      <c r="AA24" s="231">
        <v>300241</v>
      </c>
      <c r="AB24" s="695">
        <v>-232629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278</v>
      </c>
      <c r="G25" s="829">
        <v>81</v>
      </c>
      <c r="H25" s="830"/>
      <c r="I25" s="830"/>
      <c r="J25" s="831"/>
      <c r="K25" s="726">
        <v>80.8</v>
      </c>
      <c r="L25" s="724"/>
      <c r="M25" s="724"/>
      <c r="N25" s="725"/>
      <c r="O25" s="724">
        <v>75.4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233">
        <v>-13254</v>
      </c>
      <c r="AA25" s="233">
        <v>277260</v>
      </c>
      <c r="AB25" s="696">
        <v>-476884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278</v>
      </c>
      <c r="G26" s="829">
        <v>82.1</v>
      </c>
      <c r="H26" s="830"/>
      <c r="I26" s="830"/>
      <c r="J26" s="831"/>
      <c r="K26" s="726">
        <v>81.9</v>
      </c>
      <c r="L26" s="724"/>
      <c r="M26" s="724"/>
      <c r="N26" s="725"/>
      <c r="O26" s="724">
        <v>76.5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279</v>
      </c>
      <c r="Z26" s="693">
        <v>581196</v>
      </c>
      <c r="AA26" s="693">
        <v>919579</v>
      </c>
      <c r="AB26" s="694">
        <v>910688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829">
        <v>12.9</v>
      </c>
      <c r="H27" s="830"/>
      <c r="I27" s="830"/>
      <c r="J27" s="831"/>
      <c r="K27" s="726">
        <v>13</v>
      </c>
      <c r="L27" s="724"/>
      <c r="M27" s="724"/>
      <c r="N27" s="725"/>
      <c r="O27" s="724">
        <v>12.4</v>
      </c>
      <c r="P27" s="724"/>
      <c r="Q27" s="724"/>
      <c r="R27" s="727"/>
      <c r="S27" s="71"/>
      <c r="T27" s="730"/>
      <c r="U27" s="721" t="s">
        <v>266</v>
      </c>
      <c r="V27" s="41" t="s">
        <v>85</v>
      </c>
      <c r="W27" s="41"/>
      <c r="X27" s="42"/>
      <c r="Y27" s="43"/>
      <c r="Z27" s="231">
        <v>116300</v>
      </c>
      <c r="AA27" s="231">
        <v>594000</v>
      </c>
      <c r="AB27" s="695">
        <v>383800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838">
        <v>468</v>
      </c>
      <c r="H28" s="839"/>
      <c r="I28" s="839"/>
      <c r="J28" s="840"/>
      <c r="K28" s="750">
        <v>467</v>
      </c>
      <c r="L28" s="748"/>
      <c r="M28" s="748"/>
      <c r="N28" s="749"/>
      <c r="O28" s="748">
        <v>436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231">
        <v>452507</v>
      </c>
      <c r="AA28" s="231">
        <v>317067</v>
      </c>
      <c r="AB28" s="695">
        <v>431246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838">
        <v>947</v>
      </c>
      <c r="H29" s="839"/>
      <c r="I29" s="839"/>
      <c r="J29" s="840"/>
      <c r="K29" s="750">
        <v>968</v>
      </c>
      <c r="L29" s="748"/>
      <c r="M29" s="748"/>
      <c r="N29" s="749"/>
      <c r="O29" s="748">
        <v>1009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280</v>
      </c>
      <c r="Z29" s="231">
        <v>804848</v>
      </c>
      <c r="AA29" s="231">
        <v>1152556</v>
      </c>
      <c r="AB29" s="695">
        <v>1266876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844">
        <v>170837</v>
      </c>
      <c r="H30" s="845"/>
      <c r="I30" s="845"/>
      <c r="J30" s="846"/>
      <c r="K30" s="760">
        <v>170838</v>
      </c>
      <c r="L30" s="758"/>
      <c r="M30" s="758"/>
      <c r="N30" s="759"/>
      <c r="O30" s="758">
        <v>159171</v>
      </c>
      <c r="P30" s="758"/>
      <c r="Q30" s="758"/>
      <c r="R30" s="761"/>
      <c r="S30" s="71"/>
      <c r="T30" s="730"/>
      <c r="U30" s="721" t="s">
        <v>266</v>
      </c>
      <c r="V30" s="41" t="s">
        <v>93</v>
      </c>
      <c r="W30" s="41"/>
      <c r="X30" s="42"/>
      <c r="Y30" s="43"/>
      <c r="Z30" s="231">
        <v>323602</v>
      </c>
      <c r="AA30" s="231">
        <v>656448</v>
      </c>
      <c r="AB30" s="695">
        <v>800590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844">
        <v>230028</v>
      </c>
      <c r="H31" s="845"/>
      <c r="I31" s="845"/>
      <c r="J31" s="846"/>
      <c r="K31" s="760">
        <v>236259</v>
      </c>
      <c r="L31" s="758"/>
      <c r="M31" s="758"/>
      <c r="N31" s="759"/>
      <c r="O31" s="758">
        <v>247249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231">
        <v>423926</v>
      </c>
      <c r="AA31" s="231">
        <v>432738</v>
      </c>
      <c r="AB31" s="695">
        <v>397466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278</v>
      </c>
      <c r="G32" s="829">
        <v>134.6</v>
      </c>
      <c r="H32" s="830"/>
      <c r="I32" s="830"/>
      <c r="J32" s="831"/>
      <c r="K32" s="726">
        <v>138.3</v>
      </c>
      <c r="L32" s="724"/>
      <c r="M32" s="724"/>
      <c r="N32" s="725"/>
      <c r="O32" s="724">
        <v>155.3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281</v>
      </c>
      <c r="Z32" s="231">
        <v>-223652</v>
      </c>
      <c r="AA32" s="231">
        <v>-232977</v>
      </c>
      <c r="AB32" s="695">
        <v>-356188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844">
        <v>11975</v>
      </c>
      <c r="H33" s="845"/>
      <c r="I33" s="845"/>
      <c r="J33" s="846"/>
      <c r="K33" s="760">
        <v>12515</v>
      </c>
      <c r="L33" s="758"/>
      <c r="M33" s="758"/>
      <c r="N33" s="759"/>
      <c r="O33" s="758">
        <v>12063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282</v>
      </c>
      <c r="Z33" s="231">
        <v>223652</v>
      </c>
      <c r="AA33" s="231">
        <v>232977</v>
      </c>
      <c r="AB33" s="695">
        <v>356188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829">
        <v>3.4</v>
      </c>
      <c r="H34" s="830"/>
      <c r="I34" s="830"/>
      <c r="J34" s="831"/>
      <c r="K34" s="726">
        <v>3.5</v>
      </c>
      <c r="L34" s="724"/>
      <c r="M34" s="724"/>
      <c r="N34" s="725"/>
      <c r="O34" s="724">
        <v>3.2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689">
        <v>0</v>
      </c>
      <c r="AA34" s="691">
        <v>0</v>
      </c>
      <c r="AB34" s="697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829">
        <v>4.5</v>
      </c>
      <c r="H35" s="830"/>
      <c r="I35" s="830"/>
      <c r="J35" s="831"/>
      <c r="K35" s="726">
        <v>4.8</v>
      </c>
      <c r="L35" s="724"/>
      <c r="M35" s="724"/>
      <c r="N35" s="725"/>
      <c r="O35" s="724">
        <v>4.9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691">
        <v>2412681</v>
      </c>
      <c r="AA35" s="691">
        <v>2896993</v>
      </c>
      <c r="AB35" s="697">
        <v>2669219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838">
        <v>234</v>
      </c>
      <c r="H36" s="839"/>
      <c r="I36" s="839"/>
      <c r="J36" s="840"/>
      <c r="K36" s="750">
        <v>257</v>
      </c>
      <c r="L36" s="748"/>
      <c r="M36" s="748"/>
      <c r="N36" s="749"/>
      <c r="O36" s="748">
        <v>248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693">
        <v>2034350</v>
      </c>
      <c r="AA36" s="693">
        <v>1620343</v>
      </c>
      <c r="AB36" s="694">
        <v>1668018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278</v>
      </c>
      <c r="G37" s="829">
        <v>125.9</v>
      </c>
      <c r="H37" s="830"/>
      <c r="I37" s="830"/>
      <c r="J37" s="831"/>
      <c r="K37" s="726">
        <v>130</v>
      </c>
      <c r="L37" s="724"/>
      <c r="M37" s="724"/>
      <c r="N37" s="725"/>
      <c r="O37" s="724">
        <v>131.4</v>
      </c>
      <c r="P37" s="724"/>
      <c r="Q37" s="724"/>
      <c r="R37" s="727"/>
      <c r="S37" s="123"/>
      <c r="T37" s="124" t="s">
        <v>266</v>
      </c>
      <c r="U37" s="125"/>
      <c r="V37" s="90" t="s">
        <v>109</v>
      </c>
      <c r="W37" s="91"/>
      <c r="X37" s="91"/>
      <c r="Y37" s="101"/>
      <c r="Z37" s="233">
        <v>1420082</v>
      </c>
      <c r="AA37" s="233">
        <v>1572620</v>
      </c>
      <c r="AB37" s="696">
        <v>1616358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838">
        <v>50456</v>
      </c>
      <c r="H38" s="839"/>
      <c r="I38" s="839"/>
      <c r="J38" s="840"/>
      <c r="K38" s="750">
        <v>53930</v>
      </c>
      <c r="L38" s="748"/>
      <c r="M38" s="748"/>
      <c r="N38" s="749"/>
      <c r="O38" s="748">
        <v>55955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698">
        <v>14471782</v>
      </c>
      <c r="AA38" s="698">
        <v>15085975</v>
      </c>
      <c r="AB38" s="699">
        <v>15605936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838">
        <v>14170</v>
      </c>
      <c r="H39" s="839"/>
      <c r="I39" s="839"/>
      <c r="J39" s="840"/>
      <c r="K39" s="750">
        <v>14611</v>
      </c>
      <c r="L39" s="748"/>
      <c r="M39" s="748"/>
      <c r="N39" s="749"/>
      <c r="O39" s="748">
        <v>14327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693">
        <v>9426265</v>
      </c>
      <c r="AA39" s="693">
        <v>9657105</v>
      </c>
      <c r="AB39" s="694">
        <v>9837260</v>
      </c>
    </row>
    <row r="40" spans="1:28" s="44" customFormat="1" ht="29.25" customHeight="1">
      <c r="A40" s="733"/>
      <c r="B40" s="134" t="s">
        <v>283</v>
      </c>
      <c r="C40" s="135"/>
      <c r="D40" s="136" t="s">
        <v>118</v>
      </c>
      <c r="E40" s="65"/>
      <c r="F40" s="47"/>
      <c r="G40" s="838">
        <v>31095</v>
      </c>
      <c r="H40" s="839"/>
      <c r="I40" s="839"/>
      <c r="J40" s="840"/>
      <c r="K40" s="750">
        <v>32529</v>
      </c>
      <c r="L40" s="748"/>
      <c r="M40" s="748"/>
      <c r="N40" s="749"/>
      <c r="O40" s="748">
        <v>31987</v>
      </c>
      <c r="P40" s="748"/>
      <c r="Q40" s="748"/>
      <c r="R40" s="751"/>
      <c r="S40" s="71"/>
      <c r="T40" s="730"/>
      <c r="U40" s="730"/>
      <c r="V40" s="721" t="s">
        <v>266</v>
      </c>
      <c r="W40" s="41" t="s">
        <v>119</v>
      </c>
      <c r="X40" s="42"/>
      <c r="Y40" s="43"/>
      <c r="Z40" s="231">
        <v>17307344</v>
      </c>
      <c r="AA40" s="231">
        <v>17655584</v>
      </c>
      <c r="AB40" s="695">
        <v>18270172</v>
      </c>
    </row>
    <row r="41" spans="1:28" s="44" customFormat="1" ht="29.25" customHeight="1">
      <c r="A41" s="733"/>
      <c r="B41" s="137"/>
      <c r="C41" s="138"/>
      <c r="D41" s="139" t="s">
        <v>266</v>
      </c>
      <c r="E41" s="42" t="s">
        <v>120</v>
      </c>
      <c r="F41" s="47"/>
      <c r="G41" s="838">
        <v>3953</v>
      </c>
      <c r="H41" s="839"/>
      <c r="I41" s="839"/>
      <c r="J41" s="840"/>
      <c r="K41" s="750">
        <v>4315</v>
      </c>
      <c r="L41" s="748"/>
      <c r="M41" s="748"/>
      <c r="N41" s="749"/>
      <c r="O41" s="748">
        <v>4721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231">
        <v>10403204</v>
      </c>
      <c r="AA41" s="231">
        <v>10540410</v>
      </c>
      <c r="AB41" s="695">
        <v>10833067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838">
        <v>35075</v>
      </c>
      <c r="H42" s="839"/>
      <c r="I42" s="839"/>
      <c r="J42" s="840"/>
      <c r="K42" s="750">
        <v>35049</v>
      </c>
      <c r="L42" s="748"/>
      <c r="M42" s="748"/>
      <c r="N42" s="749"/>
      <c r="O42" s="748">
        <v>36203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700">
        <v>3218265</v>
      </c>
      <c r="AA42" s="700">
        <v>4075691</v>
      </c>
      <c r="AB42" s="701">
        <v>3996894</v>
      </c>
    </row>
    <row r="43" spans="1:28" s="44" customFormat="1" ht="29.25" customHeight="1">
      <c r="A43" s="733"/>
      <c r="B43" s="141" t="s">
        <v>125</v>
      </c>
      <c r="C43" s="138"/>
      <c r="D43" s="746" t="s">
        <v>266</v>
      </c>
      <c r="E43" s="42" t="s">
        <v>126</v>
      </c>
      <c r="F43" s="47"/>
      <c r="G43" s="838">
        <v>19294</v>
      </c>
      <c r="H43" s="839"/>
      <c r="I43" s="839"/>
      <c r="J43" s="840"/>
      <c r="K43" s="750">
        <v>19181</v>
      </c>
      <c r="L43" s="748"/>
      <c r="M43" s="748"/>
      <c r="N43" s="749"/>
      <c r="O43" s="748">
        <v>19679</v>
      </c>
      <c r="P43" s="748"/>
      <c r="Q43" s="748"/>
      <c r="R43" s="751"/>
      <c r="S43" s="71"/>
      <c r="T43" s="730"/>
      <c r="U43" s="730"/>
      <c r="V43" s="721" t="s">
        <v>266</v>
      </c>
      <c r="W43" s="41" t="s">
        <v>127</v>
      </c>
      <c r="X43" s="42"/>
      <c r="Y43" s="43"/>
      <c r="Z43" s="231">
        <v>659037</v>
      </c>
      <c r="AA43" s="231">
        <v>1360258</v>
      </c>
      <c r="AB43" s="695">
        <v>1343623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838">
        <v>3140</v>
      </c>
      <c r="H44" s="839"/>
      <c r="I44" s="839"/>
      <c r="J44" s="840"/>
      <c r="K44" s="750">
        <v>3320</v>
      </c>
      <c r="L44" s="748"/>
      <c r="M44" s="748"/>
      <c r="N44" s="749"/>
      <c r="O44" s="748">
        <v>3594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702">
        <v>2508155</v>
      </c>
      <c r="AA44" s="702">
        <v>2675943</v>
      </c>
      <c r="AB44" s="703">
        <v>2618779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841">
        <v>-33</v>
      </c>
      <c r="H45" s="842"/>
      <c r="I45" s="842"/>
      <c r="J45" s="843"/>
      <c r="K45" s="752">
        <v>681</v>
      </c>
      <c r="L45" s="753"/>
      <c r="M45" s="753"/>
      <c r="N45" s="807"/>
      <c r="O45" s="753">
        <v>-1173</v>
      </c>
      <c r="P45" s="753"/>
      <c r="Q45" s="753"/>
      <c r="R45" s="754"/>
      <c r="S45" s="71"/>
      <c r="T45" s="730"/>
      <c r="U45" s="730"/>
      <c r="V45" s="728"/>
      <c r="W45" s="41" t="s">
        <v>132</v>
      </c>
      <c r="X45" s="42"/>
      <c r="Y45" s="43"/>
      <c r="Z45" s="231">
        <v>49977</v>
      </c>
      <c r="AA45" s="231">
        <v>38490</v>
      </c>
      <c r="AB45" s="695">
        <v>33492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838"/>
      <c r="H46" s="839"/>
      <c r="I46" s="839"/>
      <c r="J46" s="840"/>
      <c r="K46" s="750"/>
      <c r="L46" s="748"/>
      <c r="M46" s="748"/>
      <c r="N46" s="749"/>
      <c r="O46" s="748"/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700">
        <v>65109</v>
      </c>
      <c r="AA46" s="700">
        <v>81325</v>
      </c>
      <c r="AB46" s="701">
        <v>91184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838">
        <v>60911</v>
      </c>
      <c r="H47" s="839"/>
      <c r="I47" s="839"/>
      <c r="J47" s="840"/>
      <c r="K47" s="750">
        <v>65452</v>
      </c>
      <c r="L47" s="748"/>
      <c r="M47" s="748"/>
      <c r="N47" s="749"/>
      <c r="O47" s="748">
        <v>63944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698">
        <v>12709639</v>
      </c>
      <c r="AA47" s="698">
        <v>13814121</v>
      </c>
      <c r="AB47" s="699">
        <v>13925338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63">
        <v>64523</v>
      </c>
      <c r="H48" s="864"/>
      <c r="I48" s="864"/>
      <c r="J48" s="865"/>
      <c r="K48" s="804">
        <v>65297</v>
      </c>
      <c r="L48" s="802"/>
      <c r="M48" s="802"/>
      <c r="N48" s="803"/>
      <c r="O48" s="802">
        <v>66659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693">
        <v>156562</v>
      </c>
      <c r="AA48" s="693">
        <v>200854</v>
      </c>
      <c r="AB48" s="694">
        <v>153456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832">
        <v>55.1</v>
      </c>
      <c r="H49" s="833"/>
      <c r="I49" s="833"/>
      <c r="J49" s="834"/>
      <c r="K49" s="737">
        <v>54.8</v>
      </c>
      <c r="L49" s="735"/>
      <c r="M49" s="735"/>
      <c r="N49" s="736"/>
      <c r="O49" s="735">
        <v>55.3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231">
        <v>805584</v>
      </c>
      <c r="AA49" s="231">
        <v>1178698</v>
      </c>
      <c r="AB49" s="695">
        <v>1327675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829">
        <v>0.8</v>
      </c>
      <c r="H50" s="830"/>
      <c r="I50" s="830"/>
      <c r="J50" s="831"/>
      <c r="K50" s="726">
        <v>0.7</v>
      </c>
      <c r="L50" s="724"/>
      <c r="M50" s="724"/>
      <c r="N50" s="725"/>
      <c r="O50" s="724">
        <v>0.6</v>
      </c>
      <c r="P50" s="724"/>
      <c r="Q50" s="724"/>
      <c r="R50" s="727"/>
      <c r="S50" s="71"/>
      <c r="T50" s="730"/>
      <c r="U50" s="730"/>
      <c r="V50" s="721" t="s">
        <v>266</v>
      </c>
      <c r="W50" s="41" t="s">
        <v>146</v>
      </c>
      <c r="X50" s="42"/>
      <c r="Y50" s="43"/>
      <c r="Z50" s="231"/>
      <c r="AA50" s="231"/>
      <c r="AB50" s="695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829">
        <v>3</v>
      </c>
      <c r="H51" s="830"/>
      <c r="I51" s="830"/>
      <c r="J51" s="831"/>
      <c r="K51" s="726">
        <v>2.5</v>
      </c>
      <c r="L51" s="724"/>
      <c r="M51" s="724"/>
      <c r="N51" s="725"/>
      <c r="O51" s="724">
        <v>2.8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233">
        <v>727944</v>
      </c>
      <c r="AA51" s="233">
        <v>1112896</v>
      </c>
      <c r="AB51" s="696">
        <v>1263165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829">
        <v>21.1</v>
      </c>
      <c r="H52" s="830"/>
      <c r="I52" s="830"/>
      <c r="J52" s="831"/>
      <c r="K52" s="726">
        <v>20.9</v>
      </c>
      <c r="L52" s="724"/>
      <c r="M52" s="724"/>
      <c r="N52" s="725"/>
      <c r="O52" s="724">
        <v>21.1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691">
        <v>962146</v>
      </c>
      <c r="AA52" s="691">
        <v>1379552</v>
      </c>
      <c r="AB52" s="697">
        <v>1481131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835">
        <v>20</v>
      </c>
      <c r="H53" s="836"/>
      <c r="I53" s="836"/>
      <c r="J53" s="837"/>
      <c r="K53" s="741">
        <v>21</v>
      </c>
      <c r="L53" s="739"/>
      <c r="M53" s="739"/>
      <c r="N53" s="740"/>
      <c r="O53" s="739">
        <v>20.2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693">
        <v>11781656</v>
      </c>
      <c r="AA53" s="693">
        <v>12239746</v>
      </c>
      <c r="AB53" s="694">
        <v>12634226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832">
        <v>70.5</v>
      </c>
      <c r="H54" s="833"/>
      <c r="I54" s="833"/>
      <c r="J54" s="834"/>
      <c r="K54" s="737">
        <v>68.7</v>
      </c>
      <c r="L54" s="735"/>
      <c r="M54" s="735"/>
      <c r="N54" s="736"/>
      <c r="O54" s="735">
        <v>68.3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231">
        <v>8998214</v>
      </c>
      <c r="AA54" s="231">
        <v>9295041</v>
      </c>
      <c r="AB54" s="695">
        <v>9703187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829">
        <v>399.5</v>
      </c>
      <c r="H55" s="830"/>
      <c r="I55" s="830"/>
      <c r="J55" s="831"/>
      <c r="K55" s="726">
        <v>345.8</v>
      </c>
      <c r="L55" s="724"/>
      <c r="M55" s="724"/>
      <c r="N55" s="725"/>
      <c r="O55" s="724">
        <v>301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231">
        <v>2783442</v>
      </c>
      <c r="AA55" s="231">
        <v>2944705</v>
      </c>
      <c r="AB55" s="695">
        <v>2931039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829">
        <v>100.1</v>
      </c>
      <c r="H56" s="830"/>
      <c r="I56" s="830"/>
      <c r="J56" s="831"/>
      <c r="K56" s="726">
        <v>102.1</v>
      </c>
      <c r="L56" s="724"/>
      <c r="M56" s="724"/>
      <c r="N56" s="725"/>
      <c r="O56" s="724">
        <v>98.4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231"/>
      <c r="AA56" s="231"/>
      <c r="AB56" s="695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829">
        <v>94.4</v>
      </c>
      <c r="H57" s="830"/>
      <c r="I57" s="830"/>
      <c r="J57" s="831"/>
      <c r="K57" s="726">
        <v>100.2</v>
      </c>
      <c r="L57" s="724"/>
      <c r="M57" s="724"/>
      <c r="N57" s="725"/>
      <c r="O57" s="724">
        <v>95.9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231">
        <v>-34163</v>
      </c>
      <c r="AA57" s="231">
        <v>194823</v>
      </c>
      <c r="AB57" s="695">
        <v>-190019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829">
        <v>22.9</v>
      </c>
      <c r="H58" s="830"/>
      <c r="I58" s="830"/>
      <c r="J58" s="831"/>
      <c r="K58" s="726">
        <v>19.3</v>
      </c>
      <c r="L58" s="724"/>
      <c r="M58" s="724"/>
      <c r="N58" s="725"/>
      <c r="O58" s="724">
        <v>23.3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231">
        <v>2872115</v>
      </c>
      <c r="AA58" s="231">
        <v>2823841</v>
      </c>
      <c r="AB58" s="695">
        <v>2915883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197"/>
      <c r="H59" s="198"/>
      <c r="I59" s="198"/>
      <c r="J59" s="199"/>
      <c r="K59" s="726"/>
      <c r="L59" s="724"/>
      <c r="M59" s="724"/>
      <c r="N59" s="725"/>
      <c r="O59" s="724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231"/>
      <c r="AA59" s="231"/>
      <c r="AB59" s="695"/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829">
        <v>3.3</v>
      </c>
      <c r="H60" s="830"/>
      <c r="I60" s="830"/>
      <c r="J60" s="831"/>
      <c r="K60" s="726">
        <v>3.2</v>
      </c>
      <c r="L60" s="724"/>
      <c r="M60" s="724"/>
      <c r="N60" s="725"/>
      <c r="O60" s="724">
        <v>3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233">
        <v>-2906278</v>
      </c>
      <c r="AA60" s="233">
        <v>-2629018</v>
      </c>
      <c r="AB60" s="696">
        <v>-3105902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829">
        <v>0.9</v>
      </c>
      <c r="H61" s="830"/>
      <c r="I61" s="830"/>
      <c r="J61" s="831"/>
      <c r="K61" s="726">
        <v>0.7</v>
      </c>
      <c r="L61" s="724"/>
      <c r="M61" s="724"/>
      <c r="N61" s="725"/>
      <c r="O61" s="724">
        <v>0.7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691">
        <v>11747493</v>
      </c>
      <c r="AA61" s="691">
        <v>12434569</v>
      </c>
      <c r="AB61" s="697">
        <v>12444207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829">
        <v>4.2</v>
      </c>
      <c r="H62" s="830"/>
      <c r="I62" s="830"/>
      <c r="J62" s="831"/>
      <c r="K62" s="726">
        <v>3.9</v>
      </c>
      <c r="L62" s="724"/>
      <c r="M62" s="724"/>
      <c r="N62" s="725"/>
      <c r="O62" s="724">
        <v>3.7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829">
        <v>61</v>
      </c>
      <c r="H63" s="830"/>
      <c r="I63" s="830"/>
      <c r="J63" s="831"/>
      <c r="K63" s="726">
        <v>57.2</v>
      </c>
      <c r="L63" s="724"/>
      <c r="M63" s="724"/>
      <c r="N63" s="725"/>
      <c r="O63" s="724">
        <v>60.1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835">
        <v>23.4</v>
      </c>
      <c r="H64" s="836"/>
      <c r="I64" s="836"/>
      <c r="J64" s="837"/>
      <c r="K64" s="741">
        <v>21.8</v>
      </c>
      <c r="L64" s="739"/>
      <c r="M64" s="739"/>
      <c r="N64" s="740"/>
      <c r="O64" s="739">
        <v>22.9</v>
      </c>
      <c r="P64" s="739"/>
      <c r="Q64" s="739"/>
      <c r="R64" s="742"/>
      <c r="S64" s="119"/>
    </row>
  </sheetData>
  <sheetProtection/>
  <mergeCells count="170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G47:J47"/>
    <mergeCell ref="K47:N47"/>
    <mergeCell ref="O47:R47"/>
    <mergeCell ref="D43:D44"/>
    <mergeCell ref="G43:J43"/>
    <mergeCell ref="K43:N43"/>
    <mergeCell ref="O43:R43"/>
    <mergeCell ref="A54:A64"/>
    <mergeCell ref="G54:J54"/>
    <mergeCell ref="K54:N54"/>
    <mergeCell ref="O54:R54"/>
    <mergeCell ref="G57:J57"/>
    <mergeCell ref="K57:N57"/>
    <mergeCell ref="O57:R57"/>
    <mergeCell ref="G58:J58"/>
    <mergeCell ref="B60:B64"/>
    <mergeCell ref="G64:J64"/>
    <mergeCell ref="K64:N64"/>
    <mergeCell ref="O64:R64"/>
    <mergeCell ref="G62:J62"/>
    <mergeCell ref="K62:N62"/>
    <mergeCell ref="O62:R62"/>
    <mergeCell ref="G63:J63"/>
    <mergeCell ref="K63:N63"/>
    <mergeCell ref="O63:R63"/>
    <mergeCell ref="V50:V51"/>
    <mergeCell ref="G51:J51"/>
    <mergeCell ref="K51:N51"/>
    <mergeCell ref="O51:R51"/>
    <mergeCell ref="G52:J52"/>
    <mergeCell ref="K52:N52"/>
    <mergeCell ref="O52:R52"/>
    <mergeCell ref="U48:U52"/>
    <mergeCell ref="A49:A53"/>
    <mergeCell ref="G49:J49"/>
    <mergeCell ref="K49:N49"/>
    <mergeCell ref="O49:R49"/>
    <mergeCell ref="G50:J50"/>
    <mergeCell ref="K50:N50"/>
    <mergeCell ref="O50:R50"/>
    <mergeCell ref="G53:J53"/>
    <mergeCell ref="V54:V56"/>
    <mergeCell ref="G55:J55"/>
    <mergeCell ref="K55:N55"/>
    <mergeCell ref="O55:R55"/>
    <mergeCell ref="G56:J56"/>
    <mergeCell ref="K56:N56"/>
    <mergeCell ref="O56:R56"/>
    <mergeCell ref="O53:R53"/>
    <mergeCell ref="U53:U61"/>
    <mergeCell ref="K53:N53"/>
    <mergeCell ref="K58:N58"/>
    <mergeCell ref="O58:R58"/>
    <mergeCell ref="V58:V60"/>
    <mergeCell ref="K59:N59"/>
    <mergeCell ref="O59:R59"/>
    <mergeCell ref="G60:J60"/>
    <mergeCell ref="K60:N60"/>
    <mergeCell ref="O60:R60"/>
    <mergeCell ref="G61:J61"/>
    <mergeCell ref="K61:N61"/>
    <mergeCell ref="O61:R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zoomScale="75" zoomScaleNormal="75" zoomScalePageLayoutView="0" workbookViewId="0" topLeftCell="A1">
      <selection activeCell="O10" sqref="O10"/>
    </sheetView>
  </sheetViews>
  <sheetFormatPr defaultColWidth="9.140625" defaultRowHeight="15"/>
  <cols>
    <col min="1" max="1" width="4.57421875" style="594" customWidth="1"/>
    <col min="2" max="2" width="4.421875" style="594" customWidth="1"/>
    <col min="3" max="3" width="16.28125" style="594" customWidth="1"/>
    <col min="4" max="4" width="5.7109375" style="594" customWidth="1"/>
    <col min="5" max="5" width="7.28125" style="594" customWidth="1"/>
    <col min="6" max="6" width="6.28125" style="595" customWidth="1"/>
    <col min="7" max="7" width="7.28125" style="595" customWidth="1"/>
    <col min="8" max="8" width="1.8515625" style="595" customWidth="1"/>
    <col min="9" max="9" width="6.57421875" style="594" customWidth="1"/>
    <col min="10" max="10" width="2.28125" style="594" customWidth="1"/>
    <col min="11" max="11" width="7.28125" style="594" customWidth="1"/>
    <col min="12" max="12" width="1.7109375" style="594" customWidth="1"/>
    <col min="13" max="13" width="6.57421875" style="594" customWidth="1"/>
    <col min="14" max="14" width="2.140625" style="594" customWidth="1"/>
    <col min="15" max="15" width="7.28125" style="594" customWidth="1"/>
    <col min="16" max="16" width="2.28125" style="594" customWidth="1"/>
    <col min="17" max="17" width="6.57421875" style="594" customWidth="1"/>
    <col min="18" max="18" width="2.28125" style="594" customWidth="1"/>
    <col min="19" max="19" width="1.8515625" style="594" customWidth="1"/>
    <col min="20" max="23" width="4.57421875" style="594" customWidth="1"/>
    <col min="24" max="24" width="21.57421875" style="594" customWidth="1"/>
    <col min="25" max="25" width="5.00390625" style="594" customWidth="1"/>
    <col min="26" max="28" width="18.421875" style="594" customWidth="1"/>
    <col min="29" max="16384" width="9.00390625" style="594" customWidth="1"/>
  </cols>
  <sheetData>
    <row r="2" spans="18:28" ht="28.5" customHeight="1">
      <c r="R2" s="596" t="s">
        <v>0</v>
      </c>
      <c r="S2" s="597"/>
      <c r="AB2" s="598"/>
    </row>
    <row r="3" spans="18:28" ht="28.5" customHeight="1">
      <c r="R3" s="597"/>
      <c r="S3" s="597"/>
      <c r="AB3" s="598"/>
    </row>
    <row r="4" spans="1:28" ht="33.75" customHeight="1" thickBot="1">
      <c r="A4" s="792" t="s">
        <v>452</v>
      </c>
      <c r="B4" s="792"/>
      <c r="C4" s="792"/>
      <c r="D4" s="792"/>
      <c r="E4" s="792"/>
      <c r="F4" s="792"/>
      <c r="G4" s="792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428" t="s">
        <v>2</v>
      </c>
    </row>
    <row r="5" spans="1:28" s="428" customFormat="1" ht="29.25" customHeight="1" thickBot="1">
      <c r="A5" s="467" t="s">
        <v>3</v>
      </c>
      <c r="B5" s="449"/>
      <c r="C5" s="449"/>
      <c r="D5" s="449"/>
      <c r="E5" s="449"/>
      <c r="F5" s="468"/>
      <c r="G5" s="793">
        <v>34243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514"/>
      <c r="T5" s="448" t="s">
        <v>4</v>
      </c>
      <c r="U5" s="449"/>
      <c r="V5" s="449"/>
      <c r="W5" s="449"/>
      <c r="X5" s="449"/>
      <c r="Y5" s="515" t="s">
        <v>5</v>
      </c>
      <c r="Z5" s="536" t="s">
        <v>6</v>
      </c>
      <c r="AA5" s="469" t="s">
        <v>7</v>
      </c>
      <c r="AB5" s="470" t="s">
        <v>8</v>
      </c>
    </row>
    <row r="6" spans="1:28" s="428" customFormat="1" ht="29.25" customHeight="1" thickBot="1">
      <c r="A6" s="467" t="s">
        <v>9</v>
      </c>
      <c r="B6" s="449"/>
      <c r="C6" s="449"/>
      <c r="D6" s="449"/>
      <c r="E6" s="449"/>
      <c r="F6" s="468"/>
      <c r="G6" s="793">
        <v>34243</v>
      </c>
      <c r="H6" s="793"/>
      <c r="I6" s="793"/>
      <c r="J6" s="793"/>
      <c r="K6" s="793"/>
      <c r="L6" s="795" t="s">
        <v>10</v>
      </c>
      <c r="M6" s="795"/>
      <c r="N6" s="795"/>
      <c r="O6" s="540">
        <v>15</v>
      </c>
      <c r="P6" s="538" t="s">
        <v>11</v>
      </c>
      <c r="Q6" s="524">
        <v>1</v>
      </c>
      <c r="R6" s="539" t="s">
        <v>12</v>
      </c>
      <c r="S6" s="513"/>
      <c r="T6" s="866" t="s">
        <v>13</v>
      </c>
      <c r="U6" s="450" t="s">
        <v>14</v>
      </c>
      <c r="V6" s="451"/>
      <c r="W6" s="451"/>
      <c r="X6" s="452"/>
      <c r="Y6" s="545" t="s">
        <v>426</v>
      </c>
      <c r="Z6" s="26">
        <f>Z7+Z14</f>
        <v>2286703</v>
      </c>
      <c r="AA6" s="528">
        <f>AA7+AA14</f>
        <v>2388571</v>
      </c>
      <c r="AB6" s="28">
        <f>AB7+AB14</f>
        <v>2515212</v>
      </c>
    </row>
    <row r="7" spans="1:28" s="428" customFormat="1" ht="29.25" customHeight="1" thickBot="1">
      <c r="A7" s="467" t="s">
        <v>16</v>
      </c>
      <c r="B7" s="449"/>
      <c r="C7" s="449"/>
      <c r="D7" s="449"/>
      <c r="E7" s="449"/>
      <c r="F7" s="489"/>
      <c r="G7" s="796" t="s">
        <v>427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507"/>
      <c r="T7" s="867"/>
      <c r="U7" s="913" t="s">
        <v>428</v>
      </c>
      <c r="V7" s="418" t="s">
        <v>19</v>
      </c>
      <c r="W7" s="418"/>
      <c r="X7" s="431"/>
      <c r="Y7" s="550" t="s">
        <v>429</v>
      </c>
      <c r="Z7" s="189">
        <f>Z8+Z12</f>
        <v>2286703</v>
      </c>
      <c r="AA7" s="529">
        <f>AA8+AA12</f>
        <v>2388571</v>
      </c>
      <c r="AB7" s="36">
        <f>AB8+AB12</f>
        <v>2515212</v>
      </c>
    </row>
    <row r="8" spans="1:28" s="607" customFormat="1" ht="39" customHeight="1" thickBot="1">
      <c r="A8" s="600" t="s">
        <v>21</v>
      </c>
      <c r="B8" s="601"/>
      <c r="C8" s="601"/>
      <c r="D8" s="601"/>
      <c r="E8" s="601"/>
      <c r="F8" s="602"/>
      <c r="G8" s="914" t="s">
        <v>430</v>
      </c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916"/>
      <c r="S8" s="603"/>
      <c r="T8" s="867"/>
      <c r="U8" s="900"/>
      <c r="V8" s="893" t="s">
        <v>428</v>
      </c>
      <c r="W8" s="604" t="s">
        <v>23</v>
      </c>
      <c r="X8" s="605"/>
      <c r="Y8" s="606" t="s">
        <v>431</v>
      </c>
      <c r="Z8" s="189">
        <v>1667930</v>
      </c>
      <c r="AA8" s="529">
        <v>1738218</v>
      </c>
      <c r="AB8" s="36">
        <v>1737079</v>
      </c>
    </row>
    <row r="9" spans="1:28" s="607" customFormat="1" ht="29.25" customHeight="1" thickBot="1">
      <c r="A9" s="448" t="s">
        <v>4</v>
      </c>
      <c r="B9" s="449"/>
      <c r="C9" s="449"/>
      <c r="D9" s="449"/>
      <c r="E9" s="449"/>
      <c r="F9" s="515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507"/>
      <c r="T9" s="867"/>
      <c r="U9" s="900"/>
      <c r="V9" s="894"/>
      <c r="W9" s="899" t="s">
        <v>432</v>
      </c>
      <c r="X9" s="605" t="s">
        <v>26</v>
      </c>
      <c r="Y9" s="606"/>
      <c r="Z9" s="189">
        <v>1213701</v>
      </c>
      <c r="AA9" s="529">
        <v>1274430</v>
      </c>
      <c r="AB9" s="36">
        <v>1281441</v>
      </c>
    </row>
    <row r="10" spans="1:28" s="607" customFormat="1" ht="29.25" customHeight="1">
      <c r="A10" s="866" t="s">
        <v>27</v>
      </c>
      <c r="B10" s="608" t="s">
        <v>28</v>
      </c>
      <c r="C10" s="609"/>
      <c r="D10" s="609"/>
      <c r="E10" s="609"/>
      <c r="F10" s="610" t="s">
        <v>29</v>
      </c>
      <c r="G10" s="611">
        <v>198</v>
      </c>
      <c r="H10" s="612" t="s">
        <v>433</v>
      </c>
      <c r="I10" s="541">
        <v>178</v>
      </c>
      <c r="J10" s="542" t="s">
        <v>434</v>
      </c>
      <c r="K10" s="543">
        <v>198</v>
      </c>
      <c r="L10" s="453" t="s">
        <v>433</v>
      </c>
      <c r="M10" s="611">
        <v>178</v>
      </c>
      <c r="N10" s="542" t="s">
        <v>434</v>
      </c>
      <c r="O10" s="543">
        <v>198</v>
      </c>
      <c r="P10" s="453" t="s">
        <v>433</v>
      </c>
      <c r="Q10" s="611">
        <v>178</v>
      </c>
      <c r="R10" s="545" t="s">
        <v>434</v>
      </c>
      <c r="S10" s="509"/>
      <c r="T10" s="867"/>
      <c r="U10" s="900"/>
      <c r="V10" s="894"/>
      <c r="W10" s="899"/>
      <c r="X10" s="605" t="s">
        <v>31</v>
      </c>
      <c r="Y10" s="606"/>
      <c r="Z10" s="189">
        <v>337438</v>
      </c>
      <c r="AA10" s="529">
        <v>315522</v>
      </c>
      <c r="AB10" s="36">
        <v>280614</v>
      </c>
    </row>
    <row r="11" spans="1:28" s="607" customFormat="1" ht="29.25" customHeight="1">
      <c r="A11" s="867"/>
      <c r="B11" s="900" t="s">
        <v>32</v>
      </c>
      <c r="C11" s="613" t="s">
        <v>33</v>
      </c>
      <c r="D11" s="614"/>
      <c r="E11" s="614"/>
      <c r="F11" s="615"/>
      <c r="G11" s="616">
        <v>198</v>
      </c>
      <c r="H11" s="617" t="s">
        <v>433</v>
      </c>
      <c r="I11" s="546">
        <v>178</v>
      </c>
      <c r="J11" s="547" t="s">
        <v>434</v>
      </c>
      <c r="K11" s="548">
        <v>198</v>
      </c>
      <c r="L11" s="441" t="s">
        <v>433</v>
      </c>
      <c r="M11" s="616">
        <v>178</v>
      </c>
      <c r="N11" s="547" t="s">
        <v>434</v>
      </c>
      <c r="O11" s="548">
        <v>198</v>
      </c>
      <c r="P11" s="441" t="s">
        <v>433</v>
      </c>
      <c r="Q11" s="616">
        <v>178</v>
      </c>
      <c r="R11" s="550" t="s">
        <v>434</v>
      </c>
      <c r="S11" s="509"/>
      <c r="T11" s="867"/>
      <c r="U11" s="900"/>
      <c r="V11" s="894"/>
      <c r="W11" s="899"/>
      <c r="X11" s="605" t="s">
        <v>34</v>
      </c>
      <c r="Y11" s="606"/>
      <c r="Z11" s="189">
        <v>29311</v>
      </c>
      <c r="AA11" s="529">
        <v>29925</v>
      </c>
      <c r="AB11" s="36">
        <v>30195</v>
      </c>
    </row>
    <row r="12" spans="1:28" s="607" customFormat="1" ht="29.25" customHeight="1">
      <c r="A12" s="867"/>
      <c r="B12" s="900"/>
      <c r="C12" s="613" t="s">
        <v>35</v>
      </c>
      <c r="D12" s="614"/>
      <c r="E12" s="614"/>
      <c r="F12" s="615"/>
      <c r="G12" s="616"/>
      <c r="H12" s="617" t="s">
        <v>433</v>
      </c>
      <c r="I12" s="546"/>
      <c r="J12" s="64" t="s">
        <v>434</v>
      </c>
      <c r="K12" s="548"/>
      <c r="L12" s="441" t="s">
        <v>433</v>
      </c>
      <c r="M12" s="616"/>
      <c r="N12" s="547" t="s">
        <v>434</v>
      </c>
      <c r="O12" s="548"/>
      <c r="P12" s="441" t="s">
        <v>433</v>
      </c>
      <c r="Q12" s="616"/>
      <c r="R12" s="550" t="s">
        <v>434</v>
      </c>
      <c r="S12" s="509"/>
      <c r="T12" s="867"/>
      <c r="U12" s="900"/>
      <c r="V12" s="894"/>
      <c r="W12" s="604" t="s">
        <v>36</v>
      </c>
      <c r="X12" s="605"/>
      <c r="Y12" s="606" t="s">
        <v>435</v>
      </c>
      <c r="Z12" s="189">
        <v>618773</v>
      </c>
      <c r="AA12" s="529">
        <v>650353</v>
      </c>
      <c r="AB12" s="36">
        <v>778133</v>
      </c>
    </row>
    <row r="13" spans="1:28" s="607" customFormat="1" ht="29.25" customHeight="1">
      <c r="A13" s="867"/>
      <c r="B13" s="900"/>
      <c r="C13" s="605" t="s">
        <v>38</v>
      </c>
      <c r="D13" s="618"/>
      <c r="E13" s="618"/>
      <c r="F13" s="610"/>
      <c r="G13" s="616"/>
      <c r="H13" s="617" t="s">
        <v>433</v>
      </c>
      <c r="I13" s="546"/>
      <c r="J13" s="64" t="s">
        <v>434</v>
      </c>
      <c r="K13" s="548"/>
      <c r="L13" s="441" t="s">
        <v>433</v>
      </c>
      <c r="M13" s="616"/>
      <c r="N13" s="547" t="s">
        <v>434</v>
      </c>
      <c r="O13" s="548"/>
      <c r="P13" s="441" t="s">
        <v>433</v>
      </c>
      <c r="Q13" s="616"/>
      <c r="R13" s="550" t="s">
        <v>434</v>
      </c>
      <c r="S13" s="509"/>
      <c r="T13" s="867"/>
      <c r="U13" s="900"/>
      <c r="V13" s="895"/>
      <c r="W13" s="619" t="s">
        <v>432</v>
      </c>
      <c r="X13" s="605" t="s">
        <v>39</v>
      </c>
      <c r="Y13" s="606"/>
      <c r="Z13" s="189">
        <v>398689</v>
      </c>
      <c r="AA13" s="529">
        <v>421415</v>
      </c>
      <c r="AB13" s="36">
        <v>534895</v>
      </c>
    </row>
    <row r="14" spans="1:28" s="607" customFormat="1" ht="29.25" customHeight="1">
      <c r="A14" s="867"/>
      <c r="B14" s="900"/>
      <c r="C14" s="605" t="s">
        <v>40</v>
      </c>
      <c r="D14" s="618"/>
      <c r="E14" s="618"/>
      <c r="F14" s="610"/>
      <c r="G14" s="616"/>
      <c r="H14" s="617" t="s">
        <v>433</v>
      </c>
      <c r="I14" s="546"/>
      <c r="J14" s="64" t="s">
        <v>434</v>
      </c>
      <c r="K14" s="548"/>
      <c r="L14" s="441" t="s">
        <v>433</v>
      </c>
      <c r="M14" s="616"/>
      <c r="N14" s="547" t="s">
        <v>434</v>
      </c>
      <c r="O14" s="548"/>
      <c r="P14" s="441" t="s">
        <v>433</v>
      </c>
      <c r="Q14" s="616"/>
      <c r="R14" s="550" t="s">
        <v>434</v>
      </c>
      <c r="S14" s="509"/>
      <c r="T14" s="867"/>
      <c r="U14" s="901"/>
      <c r="V14" s="604" t="s">
        <v>41</v>
      </c>
      <c r="W14" s="619"/>
      <c r="X14" s="620"/>
      <c r="Y14" s="606" t="s">
        <v>436</v>
      </c>
      <c r="Z14" s="189"/>
      <c r="AA14" s="529"/>
      <c r="AB14" s="36"/>
    </row>
    <row r="15" spans="1:28" s="607" customFormat="1" ht="29.25" customHeight="1">
      <c r="A15" s="867"/>
      <c r="B15" s="901"/>
      <c r="C15" s="605" t="s">
        <v>43</v>
      </c>
      <c r="D15" s="618"/>
      <c r="E15" s="618"/>
      <c r="F15" s="610"/>
      <c r="G15" s="621"/>
      <c r="H15" s="617" t="s">
        <v>433</v>
      </c>
      <c r="I15" s="546"/>
      <c r="J15" s="547" t="s">
        <v>434</v>
      </c>
      <c r="K15" s="548"/>
      <c r="L15" s="441" t="s">
        <v>433</v>
      </c>
      <c r="M15" s="616" t="s">
        <v>437</v>
      </c>
      <c r="N15" s="547" t="s">
        <v>434</v>
      </c>
      <c r="O15" s="548"/>
      <c r="P15" s="441" t="s">
        <v>433</v>
      </c>
      <c r="Q15" s="616" t="s">
        <v>437</v>
      </c>
      <c r="R15" s="550" t="s">
        <v>434</v>
      </c>
      <c r="S15" s="509"/>
      <c r="T15" s="867"/>
      <c r="U15" s="622" t="s">
        <v>45</v>
      </c>
      <c r="V15" s="604"/>
      <c r="W15" s="604"/>
      <c r="X15" s="605"/>
      <c r="Y15" s="606" t="s">
        <v>438</v>
      </c>
      <c r="Z15" s="189">
        <f>Z16+Z23</f>
        <v>2449305</v>
      </c>
      <c r="AA15" s="529">
        <f>AA16+AA23</f>
        <v>2461857</v>
      </c>
      <c r="AB15" s="36">
        <f>AB16+AB23</f>
        <v>2538058</v>
      </c>
    </row>
    <row r="16" spans="1:28" s="607" customFormat="1" ht="29.25" customHeight="1">
      <c r="A16" s="867"/>
      <c r="B16" s="623" t="s">
        <v>47</v>
      </c>
      <c r="C16" s="618"/>
      <c r="D16" s="618"/>
      <c r="E16" s="618"/>
      <c r="F16" s="610" t="s">
        <v>29</v>
      </c>
      <c r="G16" s="902">
        <v>15</v>
      </c>
      <c r="H16" s="902"/>
      <c r="I16" s="902"/>
      <c r="J16" s="903"/>
      <c r="K16" s="904">
        <v>15</v>
      </c>
      <c r="L16" s="902"/>
      <c r="M16" s="902"/>
      <c r="N16" s="903"/>
      <c r="O16" s="904">
        <v>15</v>
      </c>
      <c r="P16" s="902"/>
      <c r="Q16" s="902"/>
      <c r="R16" s="905"/>
      <c r="S16" s="624"/>
      <c r="T16" s="867"/>
      <c r="U16" s="906" t="s">
        <v>428</v>
      </c>
      <c r="V16" s="604" t="s">
        <v>48</v>
      </c>
      <c r="W16" s="604"/>
      <c r="X16" s="605"/>
      <c r="Y16" s="606" t="s">
        <v>439</v>
      </c>
      <c r="Z16" s="189">
        <f>Z17+Z21</f>
        <v>2445789</v>
      </c>
      <c r="AA16" s="529">
        <f>AA17+AA21</f>
        <v>2458586</v>
      </c>
      <c r="AB16" s="36">
        <f>AB17+AB21</f>
        <v>2536320</v>
      </c>
    </row>
    <row r="17" spans="1:28" s="607" customFormat="1" ht="29.25" customHeight="1">
      <c r="A17" s="867"/>
      <c r="B17" s="623" t="s">
        <v>50</v>
      </c>
      <c r="C17" s="618"/>
      <c r="D17" s="618"/>
      <c r="E17" s="618"/>
      <c r="F17" s="610" t="s">
        <v>29</v>
      </c>
      <c r="G17" s="909"/>
      <c r="H17" s="909"/>
      <c r="I17" s="909"/>
      <c r="J17" s="910"/>
      <c r="K17" s="911"/>
      <c r="L17" s="909"/>
      <c r="M17" s="909"/>
      <c r="N17" s="910"/>
      <c r="O17" s="911"/>
      <c r="P17" s="909"/>
      <c r="Q17" s="909"/>
      <c r="R17" s="912"/>
      <c r="S17" s="624"/>
      <c r="T17" s="867"/>
      <c r="U17" s="907"/>
      <c r="V17" s="893" t="s">
        <v>428</v>
      </c>
      <c r="W17" s="604" t="s">
        <v>51</v>
      </c>
      <c r="X17" s="605"/>
      <c r="Y17" s="606" t="s">
        <v>440</v>
      </c>
      <c r="Z17" s="189">
        <v>2066294</v>
      </c>
      <c r="AA17" s="529">
        <v>2093881</v>
      </c>
      <c r="AB17" s="36">
        <v>2183884</v>
      </c>
    </row>
    <row r="18" spans="1:28" s="607" customFormat="1" ht="29.25" customHeight="1">
      <c r="A18" s="867"/>
      <c r="B18" s="623" t="s">
        <v>53</v>
      </c>
      <c r="C18" s="618"/>
      <c r="D18" s="618"/>
      <c r="E18" s="618"/>
      <c r="F18" s="610" t="s">
        <v>441</v>
      </c>
      <c r="G18" s="765">
        <v>13063</v>
      </c>
      <c r="H18" s="765"/>
      <c r="I18" s="765"/>
      <c r="J18" s="766"/>
      <c r="K18" s="767">
        <v>13063</v>
      </c>
      <c r="L18" s="765"/>
      <c r="M18" s="765"/>
      <c r="N18" s="766"/>
      <c r="O18" s="767">
        <v>13063</v>
      </c>
      <c r="P18" s="765"/>
      <c r="Q18" s="765"/>
      <c r="R18" s="768"/>
      <c r="S18" s="511"/>
      <c r="T18" s="867"/>
      <c r="U18" s="907"/>
      <c r="V18" s="894"/>
      <c r="W18" s="893" t="s">
        <v>432</v>
      </c>
      <c r="X18" s="605" t="s">
        <v>55</v>
      </c>
      <c r="Y18" s="606"/>
      <c r="Z18" s="189">
        <v>1359853</v>
      </c>
      <c r="AA18" s="529">
        <v>1395266</v>
      </c>
      <c r="AB18" s="36">
        <v>1493274</v>
      </c>
    </row>
    <row r="19" spans="1:28" s="607" customFormat="1" ht="29.25" customHeight="1" thickBot="1">
      <c r="A19" s="868"/>
      <c r="B19" s="625" t="s">
        <v>56</v>
      </c>
      <c r="C19" s="626"/>
      <c r="D19" s="626"/>
      <c r="E19" s="626"/>
      <c r="F19" s="627" t="s">
        <v>57</v>
      </c>
      <c r="G19" s="557"/>
      <c r="H19" s="519" t="s">
        <v>433</v>
      </c>
      <c r="I19" s="628" t="s">
        <v>437</v>
      </c>
      <c r="J19" s="520" t="s">
        <v>442</v>
      </c>
      <c r="K19" s="525"/>
      <c r="L19" s="519" t="s">
        <v>433</v>
      </c>
      <c r="M19" s="628" t="s">
        <v>437</v>
      </c>
      <c r="N19" s="520" t="s">
        <v>442</v>
      </c>
      <c r="O19" s="525"/>
      <c r="P19" s="519" t="s">
        <v>433</v>
      </c>
      <c r="Q19" s="628" t="s">
        <v>437</v>
      </c>
      <c r="R19" s="521" t="s">
        <v>442</v>
      </c>
      <c r="S19" s="512"/>
      <c r="T19" s="867"/>
      <c r="U19" s="907"/>
      <c r="V19" s="894"/>
      <c r="W19" s="894"/>
      <c r="X19" s="605" t="s">
        <v>59</v>
      </c>
      <c r="Y19" s="606"/>
      <c r="Z19" s="189">
        <v>175165</v>
      </c>
      <c r="AA19" s="529">
        <v>161618</v>
      </c>
      <c r="AB19" s="36">
        <v>149930</v>
      </c>
    </row>
    <row r="20" spans="1:28" s="607" customFormat="1" ht="29.25" customHeight="1">
      <c r="A20" s="866" t="s">
        <v>60</v>
      </c>
      <c r="B20" s="629" t="s">
        <v>61</v>
      </c>
      <c r="C20" s="609"/>
      <c r="D20" s="609"/>
      <c r="E20" s="609"/>
      <c r="F20" s="630" t="s">
        <v>62</v>
      </c>
      <c r="G20" s="546">
        <v>171</v>
      </c>
      <c r="H20" s="476" t="s">
        <v>433</v>
      </c>
      <c r="I20" s="631">
        <f>G20/G10*100</f>
        <v>86.36363636363636</v>
      </c>
      <c r="J20" s="477" t="s">
        <v>434</v>
      </c>
      <c r="K20" s="548">
        <v>183.5</v>
      </c>
      <c r="L20" s="476" t="s">
        <v>433</v>
      </c>
      <c r="M20" s="631">
        <f>K20/K10*100</f>
        <v>92.67676767676768</v>
      </c>
      <c r="N20" s="477" t="s">
        <v>434</v>
      </c>
      <c r="O20" s="548">
        <v>189.5</v>
      </c>
      <c r="P20" s="476" t="s">
        <v>433</v>
      </c>
      <c r="Q20" s="631">
        <f>O20/O10*100</f>
        <v>95.70707070707071</v>
      </c>
      <c r="R20" s="518" t="s">
        <v>434</v>
      </c>
      <c r="S20" s="624"/>
      <c r="T20" s="867"/>
      <c r="U20" s="907"/>
      <c r="V20" s="894"/>
      <c r="W20" s="895"/>
      <c r="X20" s="605" t="s">
        <v>63</v>
      </c>
      <c r="Y20" s="606"/>
      <c r="Z20" s="189">
        <v>82057</v>
      </c>
      <c r="AA20" s="529">
        <v>79276</v>
      </c>
      <c r="AB20" s="36">
        <v>75570</v>
      </c>
    </row>
    <row r="21" spans="1:28" s="607" customFormat="1" ht="29.25" customHeight="1">
      <c r="A21" s="867"/>
      <c r="B21" s="896" t="s">
        <v>443</v>
      </c>
      <c r="C21" s="605" t="s">
        <v>65</v>
      </c>
      <c r="D21" s="618"/>
      <c r="E21" s="618"/>
      <c r="F21" s="610"/>
      <c r="G21" s="546">
        <v>16</v>
      </c>
      <c r="H21" s="476" t="s">
        <v>433</v>
      </c>
      <c r="I21" s="632">
        <f>G21/G10*100</f>
        <v>8.080808080808081</v>
      </c>
      <c r="J21" s="477" t="s">
        <v>434</v>
      </c>
      <c r="K21" s="548">
        <v>15.8</v>
      </c>
      <c r="L21" s="476" t="s">
        <v>433</v>
      </c>
      <c r="M21" s="632">
        <f>K21/K10*100</f>
        <v>7.97979797979798</v>
      </c>
      <c r="N21" s="477" t="s">
        <v>434</v>
      </c>
      <c r="O21" s="548">
        <v>15</v>
      </c>
      <c r="P21" s="476" t="s">
        <v>433</v>
      </c>
      <c r="Q21" s="632">
        <f>O21/O10*100</f>
        <v>7.575757575757576</v>
      </c>
      <c r="R21" s="518" t="s">
        <v>434</v>
      </c>
      <c r="S21" s="624"/>
      <c r="T21" s="867"/>
      <c r="U21" s="907"/>
      <c r="V21" s="894"/>
      <c r="W21" s="604" t="s">
        <v>66</v>
      </c>
      <c r="X21" s="605"/>
      <c r="Y21" s="606" t="s">
        <v>444</v>
      </c>
      <c r="Z21" s="189">
        <v>379495</v>
      </c>
      <c r="AA21" s="529">
        <v>364705</v>
      </c>
      <c r="AB21" s="36">
        <v>352436</v>
      </c>
    </row>
    <row r="22" spans="1:28" s="607" customFormat="1" ht="29.25" customHeight="1">
      <c r="A22" s="867"/>
      <c r="B22" s="897"/>
      <c r="C22" s="605" t="s">
        <v>68</v>
      </c>
      <c r="D22" s="618"/>
      <c r="E22" s="618"/>
      <c r="F22" s="610"/>
      <c r="G22" s="546">
        <v>106</v>
      </c>
      <c r="H22" s="476" t="s">
        <v>433</v>
      </c>
      <c r="I22" s="632">
        <f>G22/G10*100</f>
        <v>53.535353535353536</v>
      </c>
      <c r="J22" s="477" t="s">
        <v>434</v>
      </c>
      <c r="K22" s="548">
        <v>110.4</v>
      </c>
      <c r="L22" s="476" t="s">
        <v>433</v>
      </c>
      <c r="M22" s="632">
        <f>K22/K10*100</f>
        <v>55.757575757575765</v>
      </c>
      <c r="N22" s="477" t="s">
        <v>434</v>
      </c>
      <c r="O22" s="548">
        <v>107.6</v>
      </c>
      <c r="P22" s="476" t="s">
        <v>433</v>
      </c>
      <c r="Q22" s="632">
        <f>O22/O10*100</f>
        <v>54.34343434343434</v>
      </c>
      <c r="R22" s="518" t="s">
        <v>434</v>
      </c>
      <c r="S22" s="624"/>
      <c r="T22" s="867"/>
      <c r="U22" s="907"/>
      <c r="V22" s="895"/>
      <c r="W22" s="619" t="s">
        <v>432</v>
      </c>
      <c r="X22" s="605" t="s">
        <v>69</v>
      </c>
      <c r="Y22" s="606"/>
      <c r="Z22" s="189">
        <v>126195</v>
      </c>
      <c r="AA22" s="529">
        <v>112987</v>
      </c>
      <c r="AB22" s="36">
        <v>99171</v>
      </c>
    </row>
    <row r="23" spans="1:28" s="607" customFormat="1" ht="29.25" customHeight="1" thickBot="1">
      <c r="A23" s="867"/>
      <c r="B23" s="898"/>
      <c r="C23" s="633" t="s">
        <v>70</v>
      </c>
      <c r="D23" s="634"/>
      <c r="E23" s="634"/>
      <c r="F23" s="635"/>
      <c r="G23" s="551">
        <v>19</v>
      </c>
      <c r="H23" s="519" t="s">
        <v>433</v>
      </c>
      <c r="I23" s="636">
        <f>G23/G10*100</f>
        <v>9.595959595959595</v>
      </c>
      <c r="J23" s="520" t="s">
        <v>434</v>
      </c>
      <c r="K23" s="552">
        <v>19.9</v>
      </c>
      <c r="L23" s="519" t="s">
        <v>433</v>
      </c>
      <c r="M23" s="636">
        <f>K23/K10*100</f>
        <v>10.05050505050505</v>
      </c>
      <c r="N23" s="520" t="s">
        <v>434</v>
      </c>
      <c r="O23" s="552">
        <v>19.4</v>
      </c>
      <c r="P23" s="519" t="s">
        <v>433</v>
      </c>
      <c r="Q23" s="636">
        <f>O23/O10*100</f>
        <v>9.797979797979798</v>
      </c>
      <c r="R23" s="521" t="s">
        <v>434</v>
      </c>
      <c r="S23" s="624"/>
      <c r="T23" s="867"/>
      <c r="U23" s="908"/>
      <c r="V23" s="604" t="s">
        <v>71</v>
      </c>
      <c r="W23" s="604"/>
      <c r="X23" s="605"/>
      <c r="Y23" s="606" t="s">
        <v>445</v>
      </c>
      <c r="Z23" s="189">
        <v>3516</v>
      </c>
      <c r="AA23" s="529">
        <v>3271</v>
      </c>
      <c r="AB23" s="36">
        <v>1738</v>
      </c>
    </row>
    <row r="24" spans="1:28" s="607" customFormat="1" ht="29.25" customHeight="1">
      <c r="A24" s="869" t="s">
        <v>73</v>
      </c>
      <c r="B24" s="614" t="s">
        <v>74</v>
      </c>
      <c r="C24" s="614"/>
      <c r="D24" s="614"/>
      <c r="E24" s="614"/>
      <c r="F24" s="615" t="s">
        <v>446</v>
      </c>
      <c r="G24" s="872">
        <f>G30/(G10*365)*100</f>
        <v>80.16881140168812</v>
      </c>
      <c r="H24" s="873"/>
      <c r="I24" s="873"/>
      <c r="J24" s="874"/>
      <c r="K24" s="875">
        <f>K30/(K10*366)*100</f>
        <v>80.27543191477618</v>
      </c>
      <c r="L24" s="876"/>
      <c r="M24" s="876"/>
      <c r="N24" s="877"/>
      <c r="O24" s="873">
        <f>O30/(O10*365)*100</f>
        <v>77.98394907983949</v>
      </c>
      <c r="P24" s="873"/>
      <c r="Q24" s="873"/>
      <c r="R24" s="878"/>
      <c r="S24" s="624"/>
      <c r="T24" s="867"/>
      <c r="U24" s="622" t="s">
        <v>76</v>
      </c>
      <c r="V24" s="604"/>
      <c r="W24" s="604"/>
      <c r="X24" s="605"/>
      <c r="Y24" s="606"/>
      <c r="Z24" s="688">
        <f>Z7-Z16</f>
        <v>-159086</v>
      </c>
      <c r="AA24" s="231">
        <f>AA7-AA16</f>
        <v>-70015</v>
      </c>
      <c r="AB24" s="232">
        <f>AB7-AB16</f>
        <v>-21108</v>
      </c>
    </row>
    <row r="25" spans="1:28" s="607" customFormat="1" ht="29.25" customHeight="1" thickBot="1">
      <c r="A25" s="870"/>
      <c r="B25" s="618" t="s">
        <v>77</v>
      </c>
      <c r="C25" s="618"/>
      <c r="D25" s="618"/>
      <c r="E25" s="618"/>
      <c r="F25" s="610" t="s">
        <v>446</v>
      </c>
      <c r="G25" s="917">
        <v>89.2</v>
      </c>
      <c r="H25" s="918"/>
      <c r="I25" s="918"/>
      <c r="J25" s="919"/>
      <c r="K25" s="917">
        <v>89.3</v>
      </c>
      <c r="L25" s="918"/>
      <c r="M25" s="918"/>
      <c r="N25" s="919"/>
      <c r="O25" s="918">
        <v>86.7</v>
      </c>
      <c r="P25" s="918"/>
      <c r="Q25" s="918"/>
      <c r="R25" s="920"/>
      <c r="S25" s="624"/>
      <c r="T25" s="868"/>
      <c r="U25" s="637" t="s">
        <v>78</v>
      </c>
      <c r="V25" s="638"/>
      <c r="W25" s="638"/>
      <c r="X25" s="633"/>
      <c r="Y25" s="639"/>
      <c r="Z25" s="692">
        <f>Z6-Z15</f>
        <v>-162602</v>
      </c>
      <c r="AA25" s="233">
        <f>AA6-AA15</f>
        <v>-73286</v>
      </c>
      <c r="AB25" s="234">
        <f>AB6-AB15</f>
        <v>-22846</v>
      </c>
    </row>
    <row r="26" spans="1:28" s="607" customFormat="1" ht="29.25" customHeight="1">
      <c r="A26" s="870"/>
      <c r="B26" s="618" t="s">
        <v>79</v>
      </c>
      <c r="C26" s="618"/>
      <c r="D26" s="618"/>
      <c r="E26" s="618"/>
      <c r="F26" s="615" t="s">
        <v>446</v>
      </c>
      <c r="G26" s="917">
        <v>89.2</v>
      </c>
      <c r="H26" s="918"/>
      <c r="I26" s="918"/>
      <c r="J26" s="919"/>
      <c r="K26" s="917">
        <v>89.3</v>
      </c>
      <c r="L26" s="918"/>
      <c r="M26" s="918"/>
      <c r="N26" s="919"/>
      <c r="O26" s="918">
        <v>86.7</v>
      </c>
      <c r="P26" s="918"/>
      <c r="Q26" s="918"/>
      <c r="R26" s="920"/>
      <c r="S26" s="624"/>
      <c r="T26" s="866" t="s">
        <v>80</v>
      </c>
      <c r="U26" s="609" t="s">
        <v>81</v>
      </c>
      <c r="V26" s="609"/>
      <c r="W26" s="609"/>
      <c r="X26" s="609"/>
      <c r="Y26" s="640" t="s">
        <v>447</v>
      </c>
      <c r="Z26" s="26">
        <v>227780</v>
      </c>
      <c r="AA26" s="528">
        <v>233405</v>
      </c>
      <c r="AB26" s="28">
        <v>409395</v>
      </c>
    </row>
    <row r="27" spans="1:28" s="607" customFormat="1" ht="29.25" customHeight="1">
      <c r="A27" s="870"/>
      <c r="B27" s="618" t="s">
        <v>83</v>
      </c>
      <c r="C27" s="618"/>
      <c r="D27" s="618"/>
      <c r="E27" s="618"/>
      <c r="F27" s="610" t="s">
        <v>84</v>
      </c>
      <c r="G27" s="917">
        <v>47.7</v>
      </c>
      <c r="H27" s="918"/>
      <c r="I27" s="918"/>
      <c r="J27" s="919"/>
      <c r="K27" s="917">
        <v>50</v>
      </c>
      <c r="L27" s="918"/>
      <c r="M27" s="918"/>
      <c r="N27" s="919"/>
      <c r="O27" s="918">
        <v>51.5</v>
      </c>
      <c r="P27" s="918"/>
      <c r="Q27" s="918"/>
      <c r="R27" s="920"/>
      <c r="S27" s="624"/>
      <c r="T27" s="867"/>
      <c r="U27" s="906" t="s">
        <v>432</v>
      </c>
      <c r="V27" s="604" t="s">
        <v>85</v>
      </c>
      <c r="W27" s="604"/>
      <c r="X27" s="605"/>
      <c r="Y27" s="606"/>
      <c r="Z27" s="189">
        <v>17900</v>
      </c>
      <c r="AA27" s="529">
        <v>15500</v>
      </c>
      <c r="AB27" s="36">
        <v>136400</v>
      </c>
    </row>
    <row r="28" spans="1:28" s="607" customFormat="1" ht="29.25" customHeight="1">
      <c r="A28" s="870"/>
      <c r="B28" s="879" t="s">
        <v>86</v>
      </c>
      <c r="C28" s="879"/>
      <c r="D28" s="641"/>
      <c r="E28" s="642" t="s">
        <v>87</v>
      </c>
      <c r="F28" s="610"/>
      <c r="G28" s="885">
        <v>159</v>
      </c>
      <c r="H28" s="886"/>
      <c r="I28" s="886"/>
      <c r="J28" s="887"/>
      <c r="K28" s="885">
        <v>158.9</v>
      </c>
      <c r="L28" s="886"/>
      <c r="M28" s="886"/>
      <c r="N28" s="887"/>
      <c r="O28" s="886">
        <v>154.4</v>
      </c>
      <c r="P28" s="886"/>
      <c r="Q28" s="886"/>
      <c r="R28" s="888"/>
      <c r="S28" s="624"/>
      <c r="T28" s="867"/>
      <c r="U28" s="908"/>
      <c r="V28" s="604" t="s">
        <v>88</v>
      </c>
      <c r="W28" s="604"/>
      <c r="X28" s="605"/>
      <c r="Y28" s="606"/>
      <c r="Z28" s="189">
        <v>209880</v>
      </c>
      <c r="AA28" s="529">
        <v>217905</v>
      </c>
      <c r="AB28" s="36">
        <v>272495</v>
      </c>
    </row>
    <row r="29" spans="1:28" s="607" customFormat="1" ht="29.25" customHeight="1">
      <c r="A29" s="870"/>
      <c r="B29" s="880"/>
      <c r="C29" s="880"/>
      <c r="D29" s="643" t="s">
        <v>62</v>
      </c>
      <c r="E29" s="642" t="s">
        <v>89</v>
      </c>
      <c r="F29" s="610"/>
      <c r="G29" s="885">
        <v>174</v>
      </c>
      <c r="H29" s="886"/>
      <c r="I29" s="886"/>
      <c r="J29" s="887"/>
      <c r="K29" s="885">
        <v>163.3</v>
      </c>
      <c r="L29" s="886"/>
      <c r="M29" s="886"/>
      <c r="N29" s="887"/>
      <c r="O29" s="886">
        <v>148.2</v>
      </c>
      <c r="P29" s="886"/>
      <c r="Q29" s="886"/>
      <c r="R29" s="888"/>
      <c r="S29" s="624"/>
      <c r="T29" s="867"/>
      <c r="U29" s="618" t="s">
        <v>90</v>
      </c>
      <c r="V29" s="618"/>
      <c r="W29" s="618"/>
      <c r="X29" s="618"/>
      <c r="Y29" s="606" t="s">
        <v>448</v>
      </c>
      <c r="Z29" s="189">
        <v>339313</v>
      </c>
      <c r="AA29" s="529">
        <v>346559</v>
      </c>
      <c r="AB29" s="36">
        <v>572894</v>
      </c>
    </row>
    <row r="30" spans="1:28" s="607" customFormat="1" ht="29.25" customHeight="1">
      <c r="A30" s="870"/>
      <c r="B30" s="879" t="s">
        <v>92</v>
      </c>
      <c r="C30" s="879"/>
      <c r="D30" s="644"/>
      <c r="E30" s="642" t="s">
        <v>87</v>
      </c>
      <c r="F30" s="610"/>
      <c r="G30" s="881">
        <v>57938</v>
      </c>
      <c r="H30" s="882"/>
      <c r="I30" s="882"/>
      <c r="J30" s="883"/>
      <c r="K30" s="881">
        <v>58174</v>
      </c>
      <c r="L30" s="882"/>
      <c r="M30" s="882"/>
      <c r="N30" s="883"/>
      <c r="O30" s="882">
        <v>56359</v>
      </c>
      <c r="P30" s="882"/>
      <c r="Q30" s="882"/>
      <c r="R30" s="884"/>
      <c r="S30" s="624"/>
      <c r="T30" s="867"/>
      <c r="U30" s="906" t="s">
        <v>432</v>
      </c>
      <c r="V30" s="604" t="s">
        <v>93</v>
      </c>
      <c r="W30" s="604"/>
      <c r="X30" s="605"/>
      <c r="Y30" s="606"/>
      <c r="Z30" s="189">
        <v>24824</v>
      </c>
      <c r="AA30" s="529">
        <v>20427</v>
      </c>
      <c r="AB30" s="36">
        <v>230148</v>
      </c>
    </row>
    <row r="31" spans="1:28" s="607" customFormat="1" ht="29.25" customHeight="1">
      <c r="A31" s="870"/>
      <c r="B31" s="880"/>
      <c r="C31" s="880"/>
      <c r="D31" s="643" t="s">
        <v>62</v>
      </c>
      <c r="E31" s="642" t="s">
        <v>89</v>
      </c>
      <c r="F31" s="610"/>
      <c r="G31" s="881">
        <v>42197</v>
      </c>
      <c r="H31" s="882"/>
      <c r="I31" s="882"/>
      <c r="J31" s="883"/>
      <c r="K31" s="881">
        <v>39851</v>
      </c>
      <c r="L31" s="882"/>
      <c r="M31" s="882"/>
      <c r="N31" s="883"/>
      <c r="O31" s="882">
        <v>36307</v>
      </c>
      <c r="P31" s="882"/>
      <c r="Q31" s="882"/>
      <c r="R31" s="884"/>
      <c r="S31" s="624"/>
      <c r="T31" s="867"/>
      <c r="U31" s="908"/>
      <c r="V31" s="604" t="s">
        <v>94</v>
      </c>
      <c r="W31" s="604"/>
      <c r="X31" s="605"/>
      <c r="Y31" s="606"/>
      <c r="Z31" s="189">
        <v>314489</v>
      </c>
      <c r="AA31" s="529">
        <v>326132</v>
      </c>
      <c r="AB31" s="36">
        <v>342746</v>
      </c>
    </row>
    <row r="32" spans="1:28" s="607" customFormat="1" ht="29.25" customHeight="1">
      <c r="A32" s="870"/>
      <c r="B32" s="618" t="s">
        <v>95</v>
      </c>
      <c r="C32" s="618"/>
      <c r="D32" s="618"/>
      <c r="E32" s="618"/>
      <c r="F32" s="610" t="s">
        <v>446</v>
      </c>
      <c r="G32" s="917">
        <v>72.8</v>
      </c>
      <c r="H32" s="918"/>
      <c r="I32" s="918"/>
      <c r="J32" s="919"/>
      <c r="K32" s="917">
        <v>68.5</v>
      </c>
      <c r="L32" s="918"/>
      <c r="M32" s="918"/>
      <c r="N32" s="919"/>
      <c r="O32" s="918">
        <v>64.4</v>
      </c>
      <c r="P32" s="918"/>
      <c r="Q32" s="918"/>
      <c r="R32" s="920"/>
      <c r="S32" s="624"/>
      <c r="T32" s="867"/>
      <c r="U32" s="622" t="s">
        <v>96</v>
      </c>
      <c r="V32" s="619"/>
      <c r="W32" s="619"/>
      <c r="X32" s="620"/>
      <c r="Y32" s="606" t="s">
        <v>449</v>
      </c>
      <c r="Z32" s="688">
        <f>Z26-Z29</f>
        <v>-111533</v>
      </c>
      <c r="AA32" s="231">
        <f>AA26-AA29</f>
        <v>-113154</v>
      </c>
      <c r="AB32" s="232">
        <f>AB26-AB29</f>
        <v>-163499</v>
      </c>
    </row>
    <row r="33" spans="1:28" s="607" customFormat="1" ht="29.25" customHeight="1">
      <c r="A33" s="870"/>
      <c r="B33" s="618" t="s">
        <v>98</v>
      </c>
      <c r="C33" s="618"/>
      <c r="D33" s="618"/>
      <c r="E33" s="618"/>
      <c r="F33" s="610" t="s">
        <v>99</v>
      </c>
      <c r="G33" s="881">
        <v>9071</v>
      </c>
      <c r="H33" s="882"/>
      <c r="I33" s="882"/>
      <c r="J33" s="883"/>
      <c r="K33" s="881">
        <v>8641</v>
      </c>
      <c r="L33" s="882"/>
      <c r="M33" s="882"/>
      <c r="N33" s="883"/>
      <c r="O33" s="882">
        <v>8221</v>
      </c>
      <c r="P33" s="882"/>
      <c r="Q33" s="882"/>
      <c r="R33" s="884"/>
      <c r="S33" s="624"/>
      <c r="T33" s="867"/>
      <c r="U33" s="618" t="s">
        <v>100</v>
      </c>
      <c r="V33" s="618"/>
      <c r="W33" s="618"/>
      <c r="X33" s="618"/>
      <c r="Y33" s="606" t="s">
        <v>450</v>
      </c>
      <c r="Z33" s="189">
        <v>111533</v>
      </c>
      <c r="AA33" s="529">
        <v>113154</v>
      </c>
      <c r="AB33" s="36">
        <v>163499</v>
      </c>
    </row>
    <row r="34" spans="1:28" s="607" customFormat="1" ht="29.25" customHeight="1" thickBot="1">
      <c r="A34" s="870"/>
      <c r="B34" s="645" t="s">
        <v>102</v>
      </c>
      <c r="C34" s="645"/>
      <c r="D34" s="644"/>
      <c r="E34" s="642" t="s">
        <v>87</v>
      </c>
      <c r="F34" s="610"/>
      <c r="G34" s="917">
        <v>10.3</v>
      </c>
      <c r="H34" s="918"/>
      <c r="I34" s="918"/>
      <c r="J34" s="919"/>
      <c r="K34" s="917">
        <v>10.4</v>
      </c>
      <c r="L34" s="918"/>
      <c r="M34" s="918"/>
      <c r="N34" s="919"/>
      <c r="O34" s="918">
        <v>10.8</v>
      </c>
      <c r="P34" s="918"/>
      <c r="Q34" s="918"/>
      <c r="R34" s="920"/>
      <c r="S34" s="624"/>
      <c r="T34" s="868"/>
      <c r="U34" s="637" t="s">
        <v>103</v>
      </c>
      <c r="V34" s="638"/>
      <c r="W34" s="638"/>
      <c r="X34" s="633"/>
      <c r="Y34" s="639"/>
      <c r="Z34" s="110">
        <f>Z32+Z33</f>
        <v>0</v>
      </c>
      <c r="AA34" s="111">
        <f>AA32+AA33</f>
        <v>0</v>
      </c>
      <c r="AB34" s="112">
        <f>AB32+AB33</f>
        <v>0</v>
      </c>
    </row>
    <row r="35" spans="1:28" s="607" customFormat="1" ht="29.25" customHeight="1" thickBot="1">
      <c r="A35" s="870"/>
      <c r="B35" s="614" t="s">
        <v>104</v>
      </c>
      <c r="C35" s="614"/>
      <c r="D35" s="643" t="s">
        <v>62</v>
      </c>
      <c r="E35" s="642" t="s">
        <v>89</v>
      </c>
      <c r="F35" s="610"/>
      <c r="G35" s="917">
        <v>7.5</v>
      </c>
      <c r="H35" s="918"/>
      <c r="I35" s="918"/>
      <c r="J35" s="919"/>
      <c r="K35" s="917">
        <v>7.1</v>
      </c>
      <c r="L35" s="918"/>
      <c r="M35" s="918"/>
      <c r="N35" s="919"/>
      <c r="O35" s="918">
        <v>7</v>
      </c>
      <c r="P35" s="918"/>
      <c r="Q35" s="918"/>
      <c r="R35" s="920"/>
      <c r="S35" s="624"/>
      <c r="T35" s="646" t="s">
        <v>105</v>
      </c>
      <c r="U35" s="647"/>
      <c r="V35" s="647"/>
      <c r="W35" s="647"/>
      <c r="X35" s="648"/>
      <c r="Y35" s="649"/>
      <c r="Z35" s="117">
        <v>842417</v>
      </c>
      <c r="AA35" s="556">
        <v>754247</v>
      </c>
      <c r="AB35" s="112">
        <v>661226</v>
      </c>
    </row>
    <row r="36" spans="1:28" s="607" customFormat="1" ht="29.25" customHeight="1">
      <c r="A36" s="870"/>
      <c r="B36" s="618" t="s">
        <v>106</v>
      </c>
      <c r="C36" s="618"/>
      <c r="D36" s="618"/>
      <c r="E36" s="618"/>
      <c r="F36" s="610" t="s">
        <v>99</v>
      </c>
      <c r="G36" s="885">
        <v>275</v>
      </c>
      <c r="H36" s="886"/>
      <c r="I36" s="886"/>
      <c r="J36" s="887"/>
      <c r="K36" s="885">
        <v>282.9</v>
      </c>
      <c r="L36" s="886"/>
      <c r="M36" s="886"/>
      <c r="N36" s="887"/>
      <c r="O36" s="886">
        <v>300</v>
      </c>
      <c r="P36" s="886"/>
      <c r="Q36" s="886"/>
      <c r="R36" s="888"/>
      <c r="S36" s="650"/>
      <c r="T36" s="651" t="s">
        <v>107</v>
      </c>
      <c r="U36" s="652"/>
      <c r="V36" s="652"/>
      <c r="W36" s="652"/>
      <c r="X36" s="653"/>
      <c r="Y36" s="640"/>
      <c r="Z36" s="26">
        <v>637880</v>
      </c>
      <c r="AA36" s="528">
        <v>669245</v>
      </c>
      <c r="AB36" s="28">
        <v>837585</v>
      </c>
    </row>
    <row r="37" spans="1:28" s="607" customFormat="1" ht="29.25" customHeight="1" thickBot="1">
      <c r="A37" s="870"/>
      <c r="B37" s="618" t="s">
        <v>108</v>
      </c>
      <c r="C37" s="617"/>
      <c r="D37" s="618"/>
      <c r="E37" s="618"/>
      <c r="F37" s="610" t="s">
        <v>446</v>
      </c>
      <c r="G37" s="917">
        <v>127.7</v>
      </c>
      <c r="H37" s="918"/>
      <c r="I37" s="918"/>
      <c r="J37" s="919"/>
      <c r="K37" s="917">
        <v>132.9</v>
      </c>
      <c r="L37" s="918"/>
      <c r="M37" s="918"/>
      <c r="N37" s="919"/>
      <c r="O37" s="918">
        <v>131</v>
      </c>
      <c r="P37" s="918"/>
      <c r="Q37" s="918"/>
      <c r="R37" s="920"/>
      <c r="S37" s="654"/>
      <c r="T37" s="655" t="s">
        <v>432</v>
      </c>
      <c r="U37" s="656"/>
      <c r="V37" s="633" t="s">
        <v>109</v>
      </c>
      <c r="W37" s="634"/>
      <c r="X37" s="634"/>
      <c r="Y37" s="639"/>
      <c r="Z37" s="126">
        <v>365230</v>
      </c>
      <c r="AA37" s="532">
        <v>401249</v>
      </c>
      <c r="AB37" s="128">
        <v>474195</v>
      </c>
    </row>
    <row r="38" spans="1:28" s="607" customFormat="1" ht="29.25" customHeight="1" thickBot="1">
      <c r="A38" s="870"/>
      <c r="B38" s="645" t="s">
        <v>110</v>
      </c>
      <c r="C38" s="645"/>
      <c r="D38" s="644"/>
      <c r="E38" s="642" t="s">
        <v>87</v>
      </c>
      <c r="F38" s="610"/>
      <c r="G38" s="885">
        <v>20948</v>
      </c>
      <c r="H38" s="886"/>
      <c r="I38" s="886"/>
      <c r="J38" s="887"/>
      <c r="K38" s="885">
        <v>21907</v>
      </c>
      <c r="L38" s="886"/>
      <c r="M38" s="886"/>
      <c r="N38" s="887"/>
      <c r="O38" s="886">
        <v>22737</v>
      </c>
      <c r="P38" s="886"/>
      <c r="Q38" s="886"/>
      <c r="R38" s="888"/>
      <c r="S38" s="657"/>
      <c r="T38" s="600" t="s">
        <v>111</v>
      </c>
      <c r="U38" s="601"/>
      <c r="V38" s="601"/>
      <c r="W38" s="601"/>
      <c r="X38" s="601"/>
      <c r="Y38" s="649"/>
      <c r="Z38" s="130">
        <v>2712013</v>
      </c>
      <c r="AA38" s="533">
        <v>2735266</v>
      </c>
      <c r="AB38" s="132">
        <v>3040900</v>
      </c>
    </row>
    <row r="39" spans="1:28" s="607" customFormat="1" ht="29.25" customHeight="1">
      <c r="A39" s="870"/>
      <c r="B39" s="614" t="s">
        <v>112</v>
      </c>
      <c r="C39" s="614"/>
      <c r="D39" s="643" t="s">
        <v>113</v>
      </c>
      <c r="E39" s="642" t="s">
        <v>89</v>
      </c>
      <c r="F39" s="610"/>
      <c r="G39" s="885">
        <v>7997</v>
      </c>
      <c r="H39" s="886"/>
      <c r="I39" s="886"/>
      <c r="J39" s="887"/>
      <c r="K39" s="885">
        <v>7918</v>
      </c>
      <c r="L39" s="886"/>
      <c r="M39" s="886"/>
      <c r="N39" s="887"/>
      <c r="O39" s="886">
        <v>7729</v>
      </c>
      <c r="P39" s="886"/>
      <c r="Q39" s="886"/>
      <c r="R39" s="888"/>
      <c r="S39" s="650"/>
      <c r="T39" s="866" t="s">
        <v>114</v>
      </c>
      <c r="U39" s="866" t="s">
        <v>115</v>
      </c>
      <c r="V39" s="658" t="s">
        <v>116</v>
      </c>
      <c r="W39" s="652"/>
      <c r="X39" s="653"/>
      <c r="Y39" s="640"/>
      <c r="Z39" s="26">
        <v>7149026</v>
      </c>
      <c r="AA39" s="528">
        <v>7048320</v>
      </c>
      <c r="AB39" s="28">
        <v>7122339.7</v>
      </c>
    </row>
    <row r="40" spans="1:28" s="607" customFormat="1" ht="29.25" customHeight="1">
      <c r="A40" s="870"/>
      <c r="B40" s="659" t="s">
        <v>451</v>
      </c>
      <c r="C40" s="660"/>
      <c r="D40" s="661" t="s">
        <v>118</v>
      </c>
      <c r="E40" s="618"/>
      <c r="F40" s="610"/>
      <c r="G40" s="885">
        <v>18562</v>
      </c>
      <c r="H40" s="886"/>
      <c r="I40" s="886"/>
      <c r="J40" s="887"/>
      <c r="K40" s="885">
        <v>19763</v>
      </c>
      <c r="L40" s="886"/>
      <c r="M40" s="886"/>
      <c r="N40" s="887"/>
      <c r="O40" s="886">
        <v>21045</v>
      </c>
      <c r="P40" s="886"/>
      <c r="Q40" s="886"/>
      <c r="R40" s="888"/>
      <c r="S40" s="624"/>
      <c r="T40" s="867"/>
      <c r="U40" s="867"/>
      <c r="V40" s="906" t="s">
        <v>432</v>
      </c>
      <c r="W40" s="604" t="s">
        <v>119</v>
      </c>
      <c r="X40" s="605"/>
      <c r="Y40" s="606"/>
      <c r="Z40" s="189">
        <v>5035760</v>
      </c>
      <c r="AA40" s="529">
        <v>4934759</v>
      </c>
      <c r="AB40" s="36">
        <v>4938043</v>
      </c>
    </row>
    <row r="41" spans="1:28" s="607" customFormat="1" ht="29.25" customHeight="1">
      <c r="A41" s="870"/>
      <c r="B41" s="662"/>
      <c r="C41" s="663"/>
      <c r="D41" s="664" t="s">
        <v>432</v>
      </c>
      <c r="E41" s="605" t="s">
        <v>120</v>
      </c>
      <c r="F41" s="610"/>
      <c r="G41" s="885">
        <v>1402</v>
      </c>
      <c r="H41" s="886"/>
      <c r="I41" s="886"/>
      <c r="J41" s="887"/>
      <c r="K41" s="885">
        <v>1431</v>
      </c>
      <c r="L41" s="886"/>
      <c r="M41" s="886"/>
      <c r="N41" s="887"/>
      <c r="O41" s="886">
        <v>1362</v>
      </c>
      <c r="P41" s="886"/>
      <c r="Q41" s="886"/>
      <c r="R41" s="888"/>
      <c r="S41" s="624"/>
      <c r="T41" s="867"/>
      <c r="U41" s="867"/>
      <c r="V41" s="908"/>
      <c r="W41" s="604" t="s">
        <v>121</v>
      </c>
      <c r="X41" s="620"/>
      <c r="Y41" s="665"/>
      <c r="Z41" s="189">
        <v>2373187</v>
      </c>
      <c r="AA41" s="529">
        <v>2372891</v>
      </c>
      <c r="AB41" s="36">
        <v>2302148.2</v>
      </c>
    </row>
    <row r="42" spans="1:28" s="607" customFormat="1" ht="29.25" customHeight="1">
      <c r="A42" s="870"/>
      <c r="B42" s="666" t="s">
        <v>122</v>
      </c>
      <c r="C42" s="667"/>
      <c r="D42" s="605" t="s">
        <v>123</v>
      </c>
      <c r="E42" s="618"/>
      <c r="F42" s="610"/>
      <c r="G42" s="885">
        <v>24460</v>
      </c>
      <c r="H42" s="886"/>
      <c r="I42" s="886"/>
      <c r="J42" s="887"/>
      <c r="K42" s="885">
        <v>25115</v>
      </c>
      <c r="L42" s="886"/>
      <c r="M42" s="886"/>
      <c r="N42" s="887"/>
      <c r="O42" s="886">
        <v>27389</v>
      </c>
      <c r="P42" s="886"/>
      <c r="Q42" s="886"/>
      <c r="R42" s="888"/>
      <c r="S42" s="624"/>
      <c r="T42" s="867"/>
      <c r="U42" s="867"/>
      <c r="V42" s="622" t="s">
        <v>124</v>
      </c>
      <c r="W42" s="604"/>
      <c r="X42" s="605"/>
      <c r="Y42" s="606"/>
      <c r="Z42" s="143">
        <v>975026</v>
      </c>
      <c r="AA42" s="534">
        <v>919285</v>
      </c>
      <c r="AB42" s="145">
        <v>920492.7</v>
      </c>
    </row>
    <row r="43" spans="1:28" s="607" customFormat="1" ht="29.25" customHeight="1">
      <c r="A43" s="870"/>
      <c r="B43" s="666" t="s">
        <v>125</v>
      </c>
      <c r="C43" s="663"/>
      <c r="D43" s="893" t="s">
        <v>432</v>
      </c>
      <c r="E43" s="605" t="s">
        <v>126</v>
      </c>
      <c r="F43" s="610"/>
      <c r="G43" s="885">
        <v>13580</v>
      </c>
      <c r="H43" s="886"/>
      <c r="I43" s="886"/>
      <c r="J43" s="887"/>
      <c r="K43" s="885">
        <v>14234</v>
      </c>
      <c r="L43" s="886"/>
      <c r="M43" s="886"/>
      <c r="N43" s="887"/>
      <c r="O43" s="886">
        <v>16115</v>
      </c>
      <c r="P43" s="886"/>
      <c r="Q43" s="886"/>
      <c r="R43" s="888"/>
      <c r="S43" s="624"/>
      <c r="T43" s="867"/>
      <c r="U43" s="867"/>
      <c r="V43" s="906" t="s">
        <v>432</v>
      </c>
      <c r="W43" s="604" t="s">
        <v>127</v>
      </c>
      <c r="X43" s="605"/>
      <c r="Y43" s="606"/>
      <c r="Z43" s="189">
        <v>651711</v>
      </c>
      <c r="AA43" s="529">
        <v>584814</v>
      </c>
      <c r="AB43" s="36">
        <v>608164.6</v>
      </c>
    </row>
    <row r="44" spans="1:28" s="607" customFormat="1" ht="29.25" customHeight="1">
      <c r="A44" s="870"/>
      <c r="B44" s="668"/>
      <c r="C44" s="669" t="s">
        <v>128</v>
      </c>
      <c r="D44" s="895"/>
      <c r="E44" s="605" t="s">
        <v>129</v>
      </c>
      <c r="F44" s="610"/>
      <c r="G44" s="885">
        <v>1098</v>
      </c>
      <c r="H44" s="886"/>
      <c r="I44" s="886"/>
      <c r="J44" s="887"/>
      <c r="K44" s="885">
        <v>1077</v>
      </c>
      <c r="L44" s="886"/>
      <c r="M44" s="886"/>
      <c r="N44" s="887"/>
      <c r="O44" s="886">
        <v>1040</v>
      </c>
      <c r="P44" s="886"/>
      <c r="Q44" s="886"/>
      <c r="R44" s="888"/>
      <c r="S44" s="624"/>
      <c r="T44" s="867"/>
      <c r="U44" s="867"/>
      <c r="V44" s="907"/>
      <c r="W44" s="604" t="s">
        <v>130</v>
      </c>
      <c r="X44" s="605"/>
      <c r="Y44" s="606"/>
      <c r="Z44" s="148">
        <v>314986</v>
      </c>
      <c r="AA44" s="535">
        <v>325396</v>
      </c>
      <c r="AB44" s="150">
        <v>301688.1</v>
      </c>
    </row>
    <row r="45" spans="1:28" s="607" customFormat="1" ht="29.25" customHeight="1">
      <c r="A45" s="870"/>
      <c r="B45" s="668"/>
      <c r="C45" s="663"/>
      <c r="D45" s="662" t="s">
        <v>131</v>
      </c>
      <c r="E45" s="662"/>
      <c r="F45" s="624"/>
      <c r="G45" s="924">
        <v>-1624</v>
      </c>
      <c r="H45" s="922"/>
      <c r="I45" s="922"/>
      <c r="J45" s="925"/>
      <c r="K45" s="924">
        <v>-748</v>
      </c>
      <c r="L45" s="922"/>
      <c r="M45" s="922"/>
      <c r="N45" s="925"/>
      <c r="O45" s="922">
        <v>-247</v>
      </c>
      <c r="P45" s="922"/>
      <c r="Q45" s="922"/>
      <c r="R45" s="923"/>
      <c r="S45" s="624"/>
      <c r="T45" s="867"/>
      <c r="U45" s="867"/>
      <c r="V45" s="908"/>
      <c r="W45" s="604" t="s">
        <v>132</v>
      </c>
      <c r="X45" s="605"/>
      <c r="Y45" s="606"/>
      <c r="Z45" s="189">
        <v>8329</v>
      </c>
      <c r="AA45" s="529">
        <v>9075</v>
      </c>
      <c r="AB45" s="36">
        <v>10640.1</v>
      </c>
    </row>
    <row r="46" spans="1:28" s="607" customFormat="1" ht="29.25" customHeight="1" thickBot="1">
      <c r="A46" s="870"/>
      <c r="B46" s="670" t="s">
        <v>133</v>
      </c>
      <c r="C46" s="645"/>
      <c r="D46" s="645"/>
      <c r="E46" s="618"/>
      <c r="F46" s="610" t="s">
        <v>134</v>
      </c>
      <c r="G46" s="885"/>
      <c r="H46" s="886"/>
      <c r="I46" s="886"/>
      <c r="J46" s="887"/>
      <c r="K46" s="885"/>
      <c r="L46" s="886"/>
      <c r="M46" s="886"/>
      <c r="N46" s="887"/>
      <c r="O46" s="886"/>
      <c r="P46" s="886"/>
      <c r="Q46" s="886"/>
      <c r="R46" s="888"/>
      <c r="S46" s="624"/>
      <c r="T46" s="867"/>
      <c r="U46" s="867"/>
      <c r="V46" s="671" t="s">
        <v>135</v>
      </c>
      <c r="W46" s="672"/>
      <c r="X46" s="673"/>
      <c r="Y46" s="674"/>
      <c r="Z46" s="143">
        <v>16087</v>
      </c>
      <c r="AA46" s="534">
        <v>11189</v>
      </c>
      <c r="AB46" s="145">
        <v>16122.8</v>
      </c>
    </row>
    <row r="47" spans="1:28" s="607" customFormat="1" ht="29.25" customHeight="1" thickBot="1">
      <c r="A47" s="870"/>
      <c r="B47" s="645" t="s">
        <v>136</v>
      </c>
      <c r="C47" s="645"/>
      <c r="D47" s="644"/>
      <c r="E47" s="605" t="s">
        <v>137</v>
      </c>
      <c r="F47" s="610"/>
      <c r="G47" s="885">
        <v>25672</v>
      </c>
      <c r="H47" s="886"/>
      <c r="I47" s="886"/>
      <c r="J47" s="887"/>
      <c r="K47" s="885">
        <v>26681</v>
      </c>
      <c r="L47" s="886"/>
      <c r="M47" s="886"/>
      <c r="N47" s="887"/>
      <c r="O47" s="886">
        <v>26737</v>
      </c>
      <c r="P47" s="886"/>
      <c r="Q47" s="886"/>
      <c r="R47" s="888"/>
      <c r="S47" s="624"/>
      <c r="T47" s="867"/>
      <c r="U47" s="868"/>
      <c r="V47" s="646" t="s">
        <v>138</v>
      </c>
      <c r="W47" s="647"/>
      <c r="X47" s="648"/>
      <c r="Y47" s="649"/>
      <c r="Z47" s="130">
        <f>Z39+Z42+Z46</f>
        <v>8140139</v>
      </c>
      <c r="AA47" s="533">
        <f>AA39+AA42+AA46</f>
        <v>7978794</v>
      </c>
      <c r="AB47" s="132">
        <f>AB39+AB42+AB46</f>
        <v>8058955.2</v>
      </c>
    </row>
    <row r="48" spans="1:28" s="607" customFormat="1" ht="29.25" customHeight="1" thickBot="1">
      <c r="A48" s="871"/>
      <c r="B48" s="625" t="s">
        <v>139</v>
      </c>
      <c r="C48" s="626"/>
      <c r="D48" s="675"/>
      <c r="E48" s="673" t="s">
        <v>140</v>
      </c>
      <c r="F48" s="676"/>
      <c r="G48" s="889">
        <v>31804</v>
      </c>
      <c r="H48" s="890"/>
      <c r="I48" s="890"/>
      <c r="J48" s="891"/>
      <c r="K48" s="889">
        <v>32140</v>
      </c>
      <c r="L48" s="890"/>
      <c r="M48" s="890"/>
      <c r="N48" s="891"/>
      <c r="O48" s="890">
        <v>33614</v>
      </c>
      <c r="P48" s="890"/>
      <c r="Q48" s="890"/>
      <c r="R48" s="892"/>
      <c r="S48" s="624"/>
      <c r="T48" s="867"/>
      <c r="U48" s="866" t="s">
        <v>141</v>
      </c>
      <c r="V48" s="658" t="s">
        <v>142</v>
      </c>
      <c r="W48" s="652"/>
      <c r="X48" s="653"/>
      <c r="Y48" s="640"/>
      <c r="Z48" s="26">
        <v>11335</v>
      </c>
      <c r="AA48" s="528">
        <v>11334</v>
      </c>
      <c r="AB48" s="28">
        <v>6145.9</v>
      </c>
    </row>
    <row r="49" spans="1:28" s="607" customFormat="1" ht="29.25" customHeight="1">
      <c r="A49" s="869" t="s">
        <v>143</v>
      </c>
      <c r="B49" s="677" t="s">
        <v>55</v>
      </c>
      <c r="C49" s="614"/>
      <c r="D49" s="614"/>
      <c r="E49" s="609"/>
      <c r="F49" s="630"/>
      <c r="G49" s="875">
        <v>55.6</v>
      </c>
      <c r="H49" s="876"/>
      <c r="I49" s="876"/>
      <c r="J49" s="877"/>
      <c r="K49" s="875">
        <v>56.8</v>
      </c>
      <c r="L49" s="876"/>
      <c r="M49" s="876"/>
      <c r="N49" s="877"/>
      <c r="O49" s="876">
        <v>58.9</v>
      </c>
      <c r="P49" s="876"/>
      <c r="Q49" s="876"/>
      <c r="R49" s="926"/>
      <c r="S49" s="624"/>
      <c r="T49" s="867"/>
      <c r="U49" s="867"/>
      <c r="V49" s="622" t="s">
        <v>144</v>
      </c>
      <c r="W49" s="604"/>
      <c r="X49" s="605"/>
      <c r="Y49" s="606"/>
      <c r="Z49" s="189">
        <v>132609</v>
      </c>
      <c r="AA49" s="529">
        <v>165038</v>
      </c>
      <c r="AB49" s="36">
        <v>259267.1</v>
      </c>
    </row>
    <row r="50" spans="1:28" s="607" customFormat="1" ht="29.25" customHeight="1">
      <c r="A50" s="870"/>
      <c r="B50" s="623" t="s">
        <v>145</v>
      </c>
      <c r="C50" s="618"/>
      <c r="D50" s="618"/>
      <c r="E50" s="618"/>
      <c r="F50" s="610"/>
      <c r="G50" s="917">
        <v>5.2</v>
      </c>
      <c r="H50" s="918"/>
      <c r="I50" s="918"/>
      <c r="J50" s="919"/>
      <c r="K50" s="917">
        <v>4.6</v>
      </c>
      <c r="L50" s="918"/>
      <c r="M50" s="918"/>
      <c r="N50" s="919"/>
      <c r="O50" s="918">
        <v>3.9</v>
      </c>
      <c r="P50" s="918"/>
      <c r="Q50" s="918"/>
      <c r="R50" s="920"/>
      <c r="S50" s="624"/>
      <c r="T50" s="867"/>
      <c r="U50" s="867"/>
      <c r="V50" s="906" t="s">
        <v>432</v>
      </c>
      <c r="W50" s="604" t="s">
        <v>146</v>
      </c>
      <c r="X50" s="605"/>
      <c r="Y50" s="606"/>
      <c r="Z50" s="189"/>
      <c r="AA50" s="529"/>
      <c r="AB50" s="36">
        <v>0</v>
      </c>
    </row>
    <row r="51" spans="1:28" s="607" customFormat="1" ht="29.25" customHeight="1" thickBot="1">
      <c r="A51" s="870"/>
      <c r="B51" s="678" t="s">
        <v>63</v>
      </c>
      <c r="C51" s="662"/>
      <c r="D51" s="662"/>
      <c r="E51" s="662"/>
      <c r="F51" s="624"/>
      <c r="G51" s="917">
        <v>3.4</v>
      </c>
      <c r="H51" s="918"/>
      <c r="I51" s="918"/>
      <c r="J51" s="919"/>
      <c r="K51" s="917">
        <v>3.2</v>
      </c>
      <c r="L51" s="918"/>
      <c r="M51" s="918"/>
      <c r="N51" s="919"/>
      <c r="O51" s="918">
        <v>3</v>
      </c>
      <c r="P51" s="918"/>
      <c r="Q51" s="918"/>
      <c r="R51" s="920"/>
      <c r="S51" s="624"/>
      <c r="T51" s="867"/>
      <c r="U51" s="867"/>
      <c r="V51" s="921"/>
      <c r="W51" s="638" t="s">
        <v>147</v>
      </c>
      <c r="X51" s="633"/>
      <c r="Y51" s="639"/>
      <c r="Z51" s="126">
        <v>118467</v>
      </c>
      <c r="AA51" s="532">
        <v>151950</v>
      </c>
      <c r="AB51" s="128">
        <v>245940</v>
      </c>
    </row>
    <row r="52" spans="1:28" s="607" customFormat="1" ht="29.25" customHeight="1" thickBot="1">
      <c r="A52" s="870"/>
      <c r="B52" s="623" t="s">
        <v>148</v>
      </c>
      <c r="C52" s="618"/>
      <c r="D52" s="618"/>
      <c r="E52" s="618"/>
      <c r="F52" s="610"/>
      <c r="G52" s="917">
        <v>7.2</v>
      </c>
      <c r="H52" s="918"/>
      <c r="I52" s="918"/>
      <c r="J52" s="919"/>
      <c r="K52" s="917">
        <v>6.6</v>
      </c>
      <c r="L52" s="918"/>
      <c r="M52" s="918"/>
      <c r="N52" s="919"/>
      <c r="O52" s="918">
        <v>5.9</v>
      </c>
      <c r="P52" s="918"/>
      <c r="Q52" s="918"/>
      <c r="R52" s="920"/>
      <c r="S52" s="624"/>
      <c r="T52" s="867"/>
      <c r="U52" s="868"/>
      <c r="V52" s="675" t="s">
        <v>149</v>
      </c>
      <c r="W52" s="679"/>
      <c r="X52" s="680"/>
      <c r="Y52" s="681"/>
      <c r="Z52" s="163">
        <f>Z48+Z49</f>
        <v>143944</v>
      </c>
      <c r="AA52" s="531">
        <f>AA48+AA49</f>
        <v>176372</v>
      </c>
      <c r="AB52" s="165">
        <f>AB48+AB49</f>
        <v>265413</v>
      </c>
    </row>
    <row r="53" spans="1:28" s="607" customFormat="1" ht="29.25" customHeight="1" thickBot="1">
      <c r="A53" s="871"/>
      <c r="B53" s="625" t="s">
        <v>150</v>
      </c>
      <c r="C53" s="626"/>
      <c r="D53" s="626"/>
      <c r="E53" s="626"/>
      <c r="F53" s="627"/>
      <c r="G53" s="927">
        <v>28.7</v>
      </c>
      <c r="H53" s="928"/>
      <c r="I53" s="928"/>
      <c r="J53" s="929"/>
      <c r="K53" s="927">
        <v>28.9</v>
      </c>
      <c r="L53" s="928"/>
      <c r="M53" s="928"/>
      <c r="N53" s="929"/>
      <c r="O53" s="928">
        <v>28.3</v>
      </c>
      <c r="P53" s="928"/>
      <c r="Q53" s="928"/>
      <c r="R53" s="930"/>
      <c r="S53" s="624"/>
      <c r="T53" s="867"/>
      <c r="U53" s="866" t="s">
        <v>151</v>
      </c>
      <c r="V53" s="658" t="s">
        <v>152</v>
      </c>
      <c r="W53" s="652"/>
      <c r="X53" s="653"/>
      <c r="Y53" s="640"/>
      <c r="Z53" s="26">
        <v>8059598</v>
      </c>
      <c r="AA53" s="528">
        <v>7966870</v>
      </c>
      <c r="AB53" s="28">
        <v>8033018.9</v>
      </c>
    </row>
    <row r="54" spans="1:28" s="607" customFormat="1" ht="29.25" customHeight="1">
      <c r="A54" s="869" t="s">
        <v>153</v>
      </c>
      <c r="B54" s="608" t="s">
        <v>154</v>
      </c>
      <c r="C54" s="609"/>
      <c r="D54" s="609"/>
      <c r="E54" s="609"/>
      <c r="F54" s="630"/>
      <c r="G54" s="875">
        <v>64.6</v>
      </c>
      <c r="H54" s="876"/>
      <c r="I54" s="876"/>
      <c r="J54" s="877"/>
      <c r="K54" s="875">
        <v>67.4</v>
      </c>
      <c r="L54" s="876"/>
      <c r="M54" s="876"/>
      <c r="N54" s="877"/>
      <c r="O54" s="876">
        <v>68.6</v>
      </c>
      <c r="P54" s="876"/>
      <c r="Q54" s="876"/>
      <c r="R54" s="926"/>
      <c r="S54" s="624"/>
      <c r="T54" s="867"/>
      <c r="U54" s="867"/>
      <c r="V54" s="906" t="s">
        <v>32</v>
      </c>
      <c r="W54" s="604" t="s">
        <v>155</v>
      </c>
      <c r="X54" s="605"/>
      <c r="Y54" s="606"/>
      <c r="Z54" s="189">
        <v>5321633</v>
      </c>
      <c r="AA54" s="529">
        <v>5539538</v>
      </c>
      <c r="AB54" s="36">
        <v>5812032.9</v>
      </c>
    </row>
    <row r="55" spans="1:28" s="607" customFormat="1" ht="29.25" customHeight="1">
      <c r="A55" s="870"/>
      <c r="B55" s="623" t="s">
        <v>156</v>
      </c>
      <c r="C55" s="618"/>
      <c r="D55" s="618"/>
      <c r="E55" s="618"/>
      <c r="F55" s="682"/>
      <c r="G55" s="917">
        <v>735.3</v>
      </c>
      <c r="H55" s="918"/>
      <c r="I55" s="918"/>
      <c r="J55" s="919"/>
      <c r="K55" s="917">
        <v>557</v>
      </c>
      <c r="L55" s="918"/>
      <c r="M55" s="918"/>
      <c r="N55" s="919"/>
      <c r="O55" s="918">
        <v>309.9</v>
      </c>
      <c r="P55" s="918"/>
      <c r="Q55" s="918"/>
      <c r="R55" s="920"/>
      <c r="S55" s="624"/>
      <c r="T55" s="867"/>
      <c r="U55" s="867"/>
      <c r="V55" s="907"/>
      <c r="W55" s="604" t="s">
        <v>85</v>
      </c>
      <c r="X55" s="605"/>
      <c r="Y55" s="606"/>
      <c r="Z55" s="189">
        <v>2737965</v>
      </c>
      <c r="AA55" s="529">
        <v>2427332</v>
      </c>
      <c r="AB55" s="36">
        <v>2220986</v>
      </c>
    </row>
    <row r="56" spans="1:28" s="607" customFormat="1" ht="29.25" customHeight="1">
      <c r="A56" s="870"/>
      <c r="B56" s="623" t="s">
        <v>157</v>
      </c>
      <c r="C56" s="618"/>
      <c r="D56" s="618"/>
      <c r="E56" s="618"/>
      <c r="F56" s="682"/>
      <c r="G56" s="917">
        <v>93.5</v>
      </c>
      <c r="H56" s="918"/>
      <c r="I56" s="918"/>
      <c r="J56" s="919"/>
      <c r="K56" s="917">
        <v>97.2</v>
      </c>
      <c r="L56" s="918"/>
      <c r="M56" s="918"/>
      <c r="N56" s="919"/>
      <c r="O56" s="918">
        <v>99.2</v>
      </c>
      <c r="P56" s="918"/>
      <c r="Q56" s="918"/>
      <c r="R56" s="920"/>
      <c r="S56" s="624"/>
      <c r="T56" s="867"/>
      <c r="U56" s="867"/>
      <c r="V56" s="908"/>
      <c r="W56" s="604" t="s">
        <v>158</v>
      </c>
      <c r="X56" s="605"/>
      <c r="Y56" s="606"/>
      <c r="Z56" s="189"/>
      <c r="AA56" s="529"/>
      <c r="AB56" s="36">
        <v>0</v>
      </c>
    </row>
    <row r="57" spans="1:28" s="607" customFormat="1" ht="29.25" customHeight="1">
      <c r="A57" s="870"/>
      <c r="B57" s="623" t="s">
        <v>159</v>
      </c>
      <c r="C57" s="618"/>
      <c r="D57" s="618"/>
      <c r="E57" s="618"/>
      <c r="F57" s="682"/>
      <c r="G57" s="917">
        <v>80.7</v>
      </c>
      <c r="H57" s="918"/>
      <c r="I57" s="918"/>
      <c r="J57" s="919"/>
      <c r="K57" s="917">
        <v>83</v>
      </c>
      <c r="L57" s="918"/>
      <c r="M57" s="918"/>
      <c r="N57" s="919"/>
      <c r="O57" s="918">
        <v>79.5</v>
      </c>
      <c r="P57" s="918"/>
      <c r="Q57" s="918"/>
      <c r="R57" s="920"/>
      <c r="S57" s="624"/>
      <c r="T57" s="867"/>
      <c r="U57" s="867"/>
      <c r="V57" s="622" t="s">
        <v>160</v>
      </c>
      <c r="W57" s="604"/>
      <c r="X57" s="605"/>
      <c r="Y57" s="606"/>
      <c r="Z57" s="688">
        <v>-63403</v>
      </c>
      <c r="AA57" s="231">
        <v>-164448</v>
      </c>
      <c r="AB57" s="232">
        <v>-239476.7</v>
      </c>
    </row>
    <row r="58" spans="1:28" s="607" customFormat="1" ht="29.25" customHeight="1">
      <c r="A58" s="870"/>
      <c r="B58" s="623" t="s">
        <v>161</v>
      </c>
      <c r="C58" s="618"/>
      <c r="D58" s="618"/>
      <c r="E58" s="618"/>
      <c r="F58" s="682"/>
      <c r="G58" s="917">
        <v>37.4</v>
      </c>
      <c r="H58" s="918"/>
      <c r="I58" s="918"/>
      <c r="J58" s="919"/>
      <c r="K58" s="917">
        <v>40.1</v>
      </c>
      <c r="L58" s="918"/>
      <c r="M58" s="918"/>
      <c r="N58" s="919"/>
      <c r="O58" s="918">
        <v>41.6</v>
      </c>
      <c r="P58" s="918"/>
      <c r="Q58" s="918"/>
      <c r="R58" s="920"/>
      <c r="S58" s="624"/>
      <c r="T58" s="867"/>
      <c r="U58" s="867"/>
      <c r="V58" s="906" t="s">
        <v>32</v>
      </c>
      <c r="W58" s="604" t="s">
        <v>162</v>
      </c>
      <c r="X58" s="605"/>
      <c r="Y58" s="606"/>
      <c r="Z58" s="189">
        <v>560571</v>
      </c>
      <c r="AA58" s="529">
        <v>532812</v>
      </c>
      <c r="AB58" s="36">
        <v>480629.5</v>
      </c>
    </row>
    <row r="59" spans="1:28" s="607" customFormat="1" ht="29.25" customHeight="1">
      <c r="A59" s="870"/>
      <c r="B59" s="623" t="s">
        <v>163</v>
      </c>
      <c r="C59" s="618"/>
      <c r="D59" s="618"/>
      <c r="E59" s="618"/>
      <c r="F59" s="682"/>
      <c r="G59" s="917"/>
      <c r="H59" s="918"/>
      <c r="I59" s="918"/>
      <c r="J59" s="919"/>
      <c r="K59" s="917"/>
      <c r="L59" s="918"/>
      <c r="M59" s="918"/>
      <c r="N59" s="919"/>
      <c r="O59" s="918"/>
      <c r="P59" s="918"/>
      <c r="Q59" s="918"/>
      <c r="R59" s="920"/>
      <c r="S59" s="624"/>
      <c r="T59" s="867"/>
      <c r="U59" s="867"/>
      <c r="V59" s="907"/>
      <c r="W59" s="604" t="s">
        <v>164</v>
      </c>
      <c r="X59" s="605"/>
      <c r="Y59" s="606"/>
      <c r="Z59" s="189"/>
      <c r="AA59" s="529"/>
      <c r="AB59" s="36">
        <v>2546</v>
      </c>
    </row>
    <row r="60" spans="1:28" s="607" customFormat="1" ht="29.25" customHeight="1" thickBot="1">
      <c r="A60" s="870"/>
      <c r="B60" s="931" t="s">
        <v>165</v>
      </c>
      <c r="C60" s="605" t="s">
        <v>166</v>
      </c>
      <c r="D60" s="618"/>
      <c r="E60" s="618"/>
      <c r="F60" s="682"/>
      <c r="G60" s="917">
        <v>18.9</v>
      </c>
      <c r="H60" s="918"/>
      <c r="I60" s="918"/>
      <c r="J60" s="919"/>
      <c r="K60" s="917">
        <v>18.8</v>
      </c>
      <c r="L60" s="918"/>
      <c r="M60" s="918"/>
      <c r="N60" s="919"/>
      <c r="O60" s="918">
        <v>19.7</v>
      </c>
      <c r="P60" s="918"/>
      <c r="Q60" s="918"/>
      <c r="R60" s="920"/>
      <c r="S60" s="624"/>
      <c r="T60" s="867"/>
      <c r="U60" s="867"/>
      <c r="V60" s="921"/>
      <c r="W60" s="633" t="s">
        <v>167</v>
      </c>
      <c r="X60" s="683"/>
      <c r="Y60" s="684"/>
      <c r="Z60" s="692">
        <v>-623974</v>
      </c>
      <c r="AA60" s="233">
        <v>-697260</v>
      </c>
      <c r="AB60" s="234">
        <v>-722652</v>
      </c>
    </row>
    <row r="61" spans="1:28" s="607" customFormat="1" ht="29.25" customHeight="1" thickBot="1">
      <c r="A61" s="870"/>
      <c r="B61" s="932"/>
      <c r="C61" s="605" t="s">
        <v>168</v>
      </c>
      <c r="D61" s="618"/>
      <c r="E61" s="618"/>
      <c r="F61" s="682"/>
      <c r="G61" s="917">
        <v>7.6</v>
      </c>
      <c r="H61" s="918"/>
      <c r="I61" s="918"/>
      <c r="J61" s="919"/>
      <c r="K61" s="917">
        <v>6.5</v>
      </c>
      <c r="L61" s="918"/>
      <c r="M61" s="918"/>
      <c r="N61" s="919"/>
      <c r="O61" s="918">
        <v>5.7</v>
      </c>
      <c r="P61" s="918"/>
      <c r="Q61" s="918"/>
      <c r="R61" s="920"/>
      <c r="S61" s="624"/>
      <c r="T61" s="868"/>
      <c r="U61" s="868"/>
      <c r="V61" s="675" t="s">
        <v>169</v>
      </c>
      <c r="W61" s="679"/>
      <c r="X61" s="680"/>
      <c r="Y61" s="681"/>
      <c r="Z61" s="163">
        <f>Z53+Z57</f>
        <v>7996195</v>
      </c>
      <c r="AA61" s="531">
        <f>AA53+AA57</f>
        <v>7802422</v>
      </c>
      <c r="AB61" s="165">
        <f>AB53+AB57</f>
        <v>7793542.2</v>
      </c>
    </row>
    <row r="62" spans="1:28" s="607" customFormat="1" ht="29.25" customHeight="1">
      <c r="A62" s="870"/>
      <c r="B62" s="932"/>
      <c r="C62" s="605" t="s">
        <v>170</v>
      </c>
      <c r="D62" s="618"/>
      <c r="E62" s="618"/>
      <c r="F62" s="682"/>
      <c r="G62" s="917">
        <v>26.4</v>
      </c>
      <c r="H62" s="918"/>
      <c r="I62" s="918"/>
      <c r="J62" s="919"/>
      <c r="K62" s="917">
        <v>25.3</v>
      </c>
      <c r="L62" s="918"/>
      <c r="M62" s="918"/>
      <c r="N62" s="919"/>
      <c r="O62" s="918">
        <v>25.4</v>
      </c>
      <c r="P62" s="918"/>
      <c r="Q62" s="918"/>
      <c r="R62" s="920"/>
      <c r="S62" s="650"/>
      <c r="T62" s="685"/>
      <c r="U62" s="662"/>
      <c r="V62" s="662"/>
      <c r="W62" s="662"/>
      <c r="X62" s="662"/>
      <c r="Y62" s="662"/>
      <c r="Z62" s="662"/>
      <c r="AA62" s="662"/>
      <c r="AB62" s="662"/>
    </row>
    <row r="63" spans="1:28" s="607" customFormat="1" ht="29.25" customHeight="1">
      <c r="A63" s="870"/>
      <c r="B63" s="932"/>
      <c r="C63" s="605" t="s">
        <v>55</v>
      </c>
      <c r="D63" s="618"/>
      <c r="E63" s="618"/>
      <c r="F63" s="682"/>
      <c r="G63" s="917">
        <v>81.5</v>
      </c>
      <c r="H63" s="918"/>
      <c r="I63" s="918"/>
      <c r="J63" s="919"/>
      <c r="K63" s="917">
        <v>80.3</v>
      </c>
      <c r="L63" s="918"/>
      <c r="M63" s="918"/>
      <c r="N63" s="919"/>
      <c r="O63" s="918">
        <v>86</v>
      </c>
      <c r="P63" s="918"/>
      <c r="Q63" s="918"/>
      <c r="R63" s="920"/>
      <c r="S63" s="650"/>
      <c r="T63" s="594"/>
      <c r="U63" s="594"/>
      <c r="V63" s="594"/>
      <c r="W63" s="594"/>
      <c r="X63" s="594"/>
      <c r="Y63" s="594"/>
      <c r="Z63" s="594"/>
      <c r="AA63" s="594"/>
      <c r="AB63" s="594"/>
    </row>
    <row r="64" spans="1:19" ht="29.25" customHeight="1" thickBot="1">
      <c r="A64" s="871"/>
      <c r="B64" s="933"/>
      <c r="C64" s="633" t="s">
        <v>171</v>
      </c>
      <c r="D64" s="634"/>
      <c r="E64" s="686"/>
      <c r="F64" s="687"/>
      <c r="G64" s="927">
        <v>10.5</v>
      </c>
      <c r="H64" s="928"/>
      <c r="I64" s="928"/>
      <c r="J64" s="929"/>
      <c r="K64" s="927">
        <v>9.3</v>
      </c>
      <c r="L64" s="928"/>
      <c r="M64" s="928"/>
      <c r="N64" s="929"/>
      <c r="O64" s="928">
        <v>8.6</v>
      </c>
      <c r="P64" s="928"/>
      <c r="Q64" s="928"/>
      <c r="R64" s="930"/>
      <c r="S64" s="650"/>
    </row>
  </sheetData>
  <sheetProtection/>
  <mergeCells count="171"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1">
      <selection activeCell="O10" sqref="O10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453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19419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591" t="s">
        <v>6</v>
      </c>
      <c r="AA5" s="469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23468</v>
      </c>
      <c r="H6" s="793"/>
      <c r="I6" s="793"/>
      <c r="J6" s="793"/>
      <c r="K6" s="793"/>
      <c r="L6" s="795" t="s">
        <v>10</v>
      </c>
      <c r="M6" s="795"/>
      <c r="N6" s="795"/>
      <c r="O6" s="173">
        <v>7</v>
      </c>
      <c r="P6" s="18" t="s">
        <v>172</v>
      </c>
      <c r="Q6" s="19">
        <v>1</v>
      </c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12">
        <v>33228042</v>
      </c>
      <c r="AA6" s="528">
        <v>34620399</v>
      </c>
      <c r="AB6" s="565">
        <v>34686243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284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592">
        <v>33228042</v>
      </c>
      <c r="AA7" s="529">
        <v>34620399</v>
      </c>
      <c r="AB7" s="566">
        <v>34686243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822" t="s">
        <v>285</v>
      </c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5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592">
        <v>30378179</v>
      </c>
      <c r="AA8" s="529">
        <v>31563309</v>
      </c>
      <c r="AB8" s="566">
        <v>31429632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90" t="s">
        <v>6</v>
      </c>
      <c r="H9" s="788"/>
      <c r="I9" s="788"/>
      <c r="J9" s="788"/>
      <c r="K9" s="790" t="s">
        <v>7</v>
      </c>
      <c r="L9" s="788"/>
      <c r="M9" s="788"/>
      <c r="N9" s="789"/>
      <c r="O9" s="788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592">
        <v>15306491</v>
      </c>
      <c r="AA9" s="529">
        <v>16124468</v>
      </c>
      <c r="AB9" s="566">
        <v>16335169</v>
      </c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52">
        <v>989</v>
      </c>
      <c r="H10" s="53" t="s">
        <v>181</v>
      </c>
      <c r="I10" s="48">
        <v>832</v>
      </c>
      <c r="J10" s="453" t="s">
        <v>173</v>
      </c>
      <c r="K10" s="543">
        <v>989</v>
      </c>
      <c r="L10" s="453" t="s">
        <v>181</v>
      </c>
      <c r="M10" s="544">
        <v>849</v>
      </c>
      <c r="N10" s="542" t="s">
        <v>173</v>
      </c>
      <c r="O10" s="541">
        <v>989</v>
      </c>
      <c r="P10" s="53" t="s">
        <v>181</v>
      </c>
      <c r="Q10" s="48">
        <v>829</v>
      </c>
      <c r="R10" s="25" t="s">
        <v>173</v>
      </c>
      <c r="S10" s="54"/>
      <c r="T10" s="730"/>
      <c r="U10" s="773"/>
      <c r="V10" s="764"/>
      <c r="W10" s="772"/>
      <c r="X10" s="42" t="s">
        <v>31</v>
      </c>
      <c r="Y10" s="43"/>
      <c r="Z10" s="592">
        <v>13583509</v>
      </c>
      <c r="AA10" s="529">
        <v>13977660</v>
      </c>
      <c r="AB10" s="566">
        <v>13644458</v>
      </c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62">
        <v>763</v>
      </c>
      <c r="H11" s="63" t="s">
        <v>181</v>
      </c>
      <c r="I11" s="58">
        <v>730</v>
      </c>
      <c r="J11" s="476" t="s">
        <v>173</v>
      </c>
      <c r="K11" s="548">
        <v>763</v>
      </c>
      <c r="L11" s="441" t="s">
        <v>181</v>
      </c>
      <c r="M11" s="549">
        <v>763</v>
      </c>
      <c r="N11" s="547" t="s">
        <v>173</v>
      </c>
      <c r="O11" s="546">
        <v>763</v>
      </c>
      <c r="P11" s="63" t="s">
        <v>181</v>
      </c>
      <c r="Q11" s="58">
        <v>763</v>
      </c>
      <c r="R11" s="33" t="s">
        <v>173</v>
      </c>
      <c r="S11" s="54"/>
      <c r="T11" s="730"/>
      <c r="U11" s="773"/>
      <c r="V11" s="764"/>
      <c r="W11" s="772"/>
      <c r="X11" s="42" t="s">
        <v>34</v>
      </c>
      <c r="Y11" s="43"/>
      <c r="Z11" s="592">
        <v>611401</v>
      </c>
      <c r="AA11" s="529">
        <v>539332</v>
      </c>
      <c r="AB11" s="566">
        <v>539339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62"/>
      <c r="H12" s="63" t="s">
        <v>181</v>
      </c>
      <c r="I12" s="58"/>
      <c r="J12" s="476" t="s">
        <v>173</v>
      </c>
      <c r="K12" s="548"/>
      <c r="L12" s="441" t="s">
        <v>181</v>
      </c>
      <c r="M12" s="549"/>
      <c r="N12" s="547" t="s">
        <v>173</v>
      </c>
      <c r="O12" s="546"/>
      <c r="P12" s="63" t="s">
        <v>181</v>
      </c>
      <c r="Q12" s="58"/>
      <c r="R12" s="33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592">
        <v>2849863</v>
      </c>
      <c r="AA12" s="529">
        <v>3057090</v>
      </c>
      <c r="AB12" s="566">
        <v>3256611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62"/>
      <c r="H13" s="63" t="s">
        <v>181</v>
      </c>
      <c r="I13" s="58"/>
      <c r="J13" s="476" t="s">
        <v>173</v>
      </c>
      <c r="K13" s="548"/>
      <c r="L13" s="441" t="s">
        <v>181</v>
      </c>
      <c r="M13" s="549"/>
      <c r="N13" s="547" t="s">
        <v>173</v>
      </c>
      <c r="O13" s="546"/>
      <c r="P13" s="63" t="s">
        <v>181</v>
      </c>
      <c r="Q13" s="58"/>
      <c r="R13" s="33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592">
        <v>1360163</v>
      </c>
      <c r="AA13" s="529">
        <v>1532906</v>
      </c>
      <c r="AB13" s="566">
        <v>1571407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62">
        <v>220</v>
      </c>
      <c r="H14" s="63" t="s">
        <v>181</v>
      </c>
      <c r="I14" s="58">
        <v>96</v>
      </c>
      <c r="J14" s="476" t="s">
        <v>173</v>
      </c>
      <c r="K14" s="548">
        <v>220</v>
      </c>
      <c r="L14" s="441" t="s">
        <v>181</v>
      </c>
      <c r="M14" s="549">
        <v>80</v>
      </c>
      <c r="N14" s="547" t="s">
        <v>173</v>
      </c>
      <c r="O14" s="546">
        <v>220</v>
      </c>
      <c r="P14" s="63" t="s">
        <v>181</v>
      </c>
      <c r="Q14" s="58">
        <v>60</v>
      </c>
      <c r="R14" s="33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592"/>
      <c r="AA14" s="529"/>
      <c r="AB14" s="566"/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2">
        <v>6</v>
      </c>
      <c r="H15" s="63" t="s">
        <v>181</v>
      </c>
      <c r="I15" s="58">
        <v>6</v>
      </c>
      <c r="J15" s="476" t="s">
        <v>173</v>
      </c>
      <c r="K15" s="548">
        <v>6</v>
      </c>
      <c r="L15" s="441" t="s">
        <v>181</v>
      </c>
      <c r="M15" s="549">
        <v>6</v>
      </c>
      <c r="N15" s="547" t="s">
        <v>173</v>
      </c>
      <c r="O15" s="546">
        <v>6</v>
      </c>
      <c r="P15" s="63" t="s">
        <v>181</v>
      </c>
      <c r="Q15" s="58">
        <v>6</v>
      </c>
      <c r="R15" s="33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592">
        <v>31604896</v>
      </c>
      <c r="AA15" s="529">
        <v>34214642</v>
      </c>
      <c r="AB15" s="566">
        <v>34548431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7">
        <v>286</v>
      </c>
      <c r="H16" s="775"/>
      <c r="I16" s="775"/>
      <c r="J16" s="775"/>
      <c r="K16" s="777">
        <v>265</v>
      </c>
      <c r="L16" s="775"/>
      <c r="M16" s="775"/>
      <c r="N16" s="776"/>
      <c r="O16" s="775">
        <v>265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592">
        <v>31604896</v>
      </c>
      <c r="AA16" s="529">
        <v>33981620</v>
      </c>
      <c r="AB16" s="566">
        <v>34288775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81">
        <v>30</v>
      </c>
      <c r="H17" s="779"/>
      <c r="I17" s="779"/>
      <c r="J17" s="779"/>
      <c r="K17" s="781">
        <v>30</v>
      </c>
      <c r="L17" s="779"/>
      <c r="M17" s="779"/>
      <c r="N17" s="780"/>
      <c r="O17" s="779">
        <v>30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592">
        <v>28685555</v>
      </c>
      <c r="AA17" s="529">
        <v>30955427</v>
      </c>
      <c r="AB17" s="566">
        <v>31219648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7">
        <v>82907</v>
      </c>
      <c r="H18" s="765"/>
      <c r="I18" s="765"/>
      <c r="J18" s="765"/>
      <c r="K18" s="767">
        <v>133533</v>
      </c>
      <c r="L18" s="765"/>
      <c r="M18" s="765"/>
      <c r="N18" s="766"/>
      <c r="O18" s="765">
        <v>119913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592">
        <v>12147949</v>
      </c>
      <c r="AA18" s="529">
        <v>12272386</v>
      </c>
      <c r="AB18" s="566">
        <v>12324448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80">
        <v>180</v>
      </c>
      <c r="H19" s="77" t="s">
        <v>181</v>
      </c>
      <c r="I19" s="78">
        <v>183</v>
      </c>
      <c r="J19" s="205" t="s">
        <v>189</v>
      </c>
      <c r="K19" s="525">
        <v>190</v>
      </c>
      <c r="L19" s="519" t="s">
        <v>181</v>
      </c>
      <c r="M19" s="526">
        <v>180</v>
      </c>
      <c r="N19" s="520" t="s">
        <v>189</v>
      </c>
      <c r="O19" s="557">
        <v>193</v>
      </c>
      <c r="P19" s="77" t="s">
        <v>181</v>
      </c>
      <c r="Q19" s="78">
        <v>180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592">
        <v>9957888</v>
      </c>
      <c r="AA19" s="529">
        <v>10571305</v>
      </c>
      <c r="AB19" s="566">
        <v>10233673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0">
        <v>1792.6</v>
      </c>
      <c r="H20" s="85" t="s">
        <v>181</v>
      </c>
      <c r="I20" s="86">
        <v>181.25379170879677</v>
      </c>
      <c r="J20" s="204" t="s">
        <v>173</v>
      </c>
      <c r="K20" s="548">
        <v>1833.6</v>
      </c>
      <c r="L20" s="476" t="s">
        <v>181</v>
      </c>
      <c r="M20" s="590">
        <v>185.3993933265925</v>
      </c>
      <c r="N20" s="477" t="s">
        <v>173</v>
      </c>
      <c r="O20" s="546">
        <v>1905</v>
      </c>
      <c r="P20" s="85" t="s">
        <v>181</v>
      </c>
      <c r="Q20" s="86">
        <v>192.61880687563195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592">
        <v>1882835</v>
      </c>
      <c r="AA20" s="529">
        <v>2900979</v>
      </c>
      <c r="AB20" s="566">
        <v>2798819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0">
        <v>258.6</v>
      </c>
      <c r="H21" s="85" t="s">
        <v>181</v>
      </c>
      <c r="I21" s="89">
        <v>26.14762386248736</v>
      </c>
      <c r="J21" s="204" t="s">
        <v>173</v>
      </c>
      <c r="K21" s="548">
        <v>261.1</v>
      </c>
      <c r="L21" s="476" t="s">
        <v>181</v>
      </c>
      <c r="M21" s="553">
        <v>26.400404448938325</v>
      </c>
      <c r="N21" s="477" t="s">
        <v>173</v>
      </c>
      <c r="O21" s="546">
        <v>259</v>
      </c>
      <c r="P21" s="85" t="s">
        <v>181</v>
      </c>
      <c r="Q21" s="89">
        <v>26.188068756319517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592">
        <v>2919341</v>
      </c>
      <c r="AA21" s="529">
        <v>3026193</v>
      </c>
      <c r="AB21" s="566">
        <v>3069127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0">
        <v>947</v>
      </c>
      <c r="H22" s="85" t="s">
        <v>181</v>
      </c>
      <c r="I22" s="89">
        <v>95.75328614762387</v>
      </c>
      <c r="J22" s="204" t="s">
        <v>173</v>
      </c>
      <c r="K22" s="548">
        <v>962.9</v>
      </c>
      <c r="L22" s="476" t="s">
        <v>181</v>
      </c>
      <c r="M22" s="553">
        <v>97.36097067745197</v>
      </c>
      <c r="N22" s="477" t="s">
        <v>173</v>
      </c>
      <c r="O22" s="546">
        <v>934</v>
      </c>
      <c r="P22" s="85" t="s">
        <v>181</v>
      </c>
      <c r="Q22" s="89">
        <v>94.43882709807887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592">
        <v>391737</v>
      </c>
      <c r="AA22" s="529">
        <v>573231</v>
      </c>
      <c r="AB22" s="566">
        <v>581590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3">
        <v>165</v>
      </c>
      <c r="H23" s="77" t="s">
        <v>181</v>
      </c>
      <c r="I23" s="94">
        <v>16.683518705763397</v>
      </c>
      <c r="J23" s="205" t="s">
        <v>173</v>
      </c>
      <c r="K23" s="552">
        <v>174.3</v>
      </c>
      <c r="L23" s="519" t="s">
        <v>181</v>
      </c>
      <c r="M23" s="554">
        <v>17.623862487360974</v>
      </c>
      <c r="N23" s="520" t="s">
        <v>173</v>
      </c>
      <c r="O23" s="551">
        <v>240</v>
      </c>
      <c r="P23" s="77" t="s">
        <v>181</v>
      </c>
      <c r="Q23" s="94">
        <v>24.26693629929221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592"/>
      <c r="AA23" s="529">
        <v>233022</v>
      </c>
      <c r="AB23" s="566">
        <v>259656</v>
      </c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800">
        <v>76.8923916506226</v>
      </c>
      <c r="H24" s="798"/>
      <c r="I24" s="798"/>
      <c r="J24" s="798"/>
      <c r="K24" s="800">
        <v>75.69549194141015</v>
      </c>
      <c r="L24" s="798"/>
      <c r="M24" s="798"/>
      <c r="N24" s="799"/>
      <c r="O24" s="798">
        <v>76.1</v>
      </c>
      <c r="P24" s="798"/>
      <c r="Q24" s="798"/>
      <c r="R24" s="801"/>
      <c r="S24" s="71"/>
      <c r="T24" s="730"/>
      <c r="U24" s="69" t="s">
        <v>76</v>
      </c>
      <c r="V24" s="41"/>
      <c r="W24" s="41"/>
      <c r="X24" s="42"/>
      <c r="Y24" s="43"/>
      <c r="Z24" s="215">
        <v>1623146</v>
      </c>
      <c r="AA24" s="555">
        <v>638779</v>
      </c>
      <c r="AB24" s="567">
        <v>397468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4">
        <v>91.4</v>
      </c>
      <c r="H25" s="724"/>
      <c r="I25" s="724"/>
      <c r="J25" s="724"/>
      <c r="K25" s="726">
        <v>87.2</v>
      </c>
      <c r="L25" s="724"/>
      <c r="M25" s="724"/>
      <c r="N25" s="725"/>
      <c r="O25" s="724">
        <v>88.9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216">
        <v>1623146</v>
      </c>
      <c r="AA25" s="530">
        <v>405757</v>
      </c>
      <c r="AB25" s="568">
        <v>137812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4">
        <v>92.1</v>
      </c>
      <c r="H26" s="724"/>
      <c r="I26" s="724"/>
      <c r="J26" s="724"/>
      <c r="K26" s="726">
        <v>87.8</v>
      </c>
      <c r="L26" s="724"/>
      <c r="M26" s="724"/>
      <c r="N26" s="725"/>
      <c r="O26" s="724">
        <v>89.6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12">
        <v>15482349</v>
      </c>
      <c r="AA26" s="528">
        <v>3842787</v>
      </c>
      <c r="AB26" s="565">
        <v>1112036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4">
        <v>12.8</v>
      </c>
      <c r="H27" s="724"/>
      <c r="I27" s="724"/>
      <c r="J27" s="724"/>
      <c r="K27" s="726">
        <v>12.6</v>
      </c>
      <c r="L27" s="724"/>
      <c r="M27" s="724"/>
      <c r="N27" s="725"/>
      <c r="O27" s="724">
        <v>12.9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592">
        <v>13500000</v>
      </c>
      <c r="AA27" s="529">
        <v>2800000</v>
      </c>
      <c r="AB27" s="566">
        <v>1070000</v>
      </c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48">
        <v>760.465753424</v>
      </c>
      <c r="H28" s="748"/>
      <c r="I28" s="748"/>
      <c r="J28" s="748"/>
      <c r="K28" s="750">
        <v>748.6284153005464</v>
      </c>
      <c r="L28" s="748"/>
      <c r="M28" s="748"/>
      <c r="N28" s="749"/>
      <c r="O28" s="748">
        <v>752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592">
        <v>0</v>
      </c>
      <c r="AA28" s="529"/>
      <c r="AB28" s="566"/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48">
        <v>3299.44032921</v>
      </c>
      <c r="H29" s="748"/>
      <c r="I29" s="748"/>
      <c r="J29" s="748"/>
      <c r="K29" s="750">
        <v>3267.695473251029</v>
      </c>
      <c r="L29" s="748"/>
      <c r="M29" s="748"/>
      <c r="N29" s="749"/>
      <c r="O29" s="748">
        <v>3062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592">
        <v>18693933</v>
      </c>
      <c r="AA29" s="529">
        <v>6920114</v>
      </c>
      <c r="AB29" s="566">
        <v>4654284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58">
        <v>277570</v>
      </c>
      <c r="H30" s="758"/>
      <c r="I30" s="758"/>
      <c r="J30" s="758"/>
      <c r="K30" s="760">
        <v>273998</v>
      </c>
      <c r="L30" s="758"/>
      <c r="M30" s="758"/>
      <c r="N30" s="759"/>
      <c r="O30" s="758">
        <v>274588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592">
        <v>17447705</v>
      </c>
      <c r="AA30" s="529">
        <v>5851410</v>
      </c>
      <c r="AB30" s="566">
        <v>3535488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58">
        <v>801764</v>
      </c>
      <c r="H31" s="758"/>
      <c r="I31" s="758"/>
      <c r="J31" s="758"/>
      <c r="K31" s="760">
        <v>794050</v>
      </c>
      <c r="L31" s="758"/>
      <c r="M31" s="758"/>
      <c r="N31" s="759"/>
      <c r="O31" s="758">
        <v>750258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592">
        <v>1246162</v>
      </c>
      <c r="AA31" s="529">
        <v>1068704</v>
      </c>
      <c r="AB31" s="566">
        <v>1118796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4">
        <v>288.85110062326623</v>
      </c>
      <c r="H32" s="724"/>
      <c r="I32" s="724"/>
      <c r="J32" s="724"/>
      <c r="K32" s="726">
        <v>289.80138541157237</v>
      </c>
      <c r="L32" s="724"/>
      <c r="M32" s="724"/>
      <c r="N32" s="725"/>
      <c r="O32" s="724">
        <v>273.2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704">
        <v>-3211584</v>
      </c>
      <c r="AA32" s="231">
        <v>-3077327</v>
      </c>
      <c r="AB32" s="695">
        <v>-3542248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58">
        <v>16377.5510204</v>
      </c>
      <c r="H33" s="758"/>
      <c r="I33" s="758"/>
      <c r="J33" s="758"/>
      <c r="K33" s="760">
        <v>16958.9</v>
      </c>
      <c r="L33" s="758"/>
      <c r="M33" s="758"/>
      <c r="N33" s="759"/>
      <c r="O33" s="758">
        <v>16665</v>
      </c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592">
        <v>3211584</v>
      </c>
      <c r="AA33" s="529">
        <v>3077327</v>
      </c>
      <c r="AB33" s="566">
        <v>3542248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4">
        <v>2.94070283613</v>
      </c>
      <c r="H34" s="724"/>
      <c r="I34" s="724"/>
      <c r="J34" s="724"/>
      <c r="K34" s="726">
        <v>2.86</v>
      </c>
      <c r="L34" s="724"/>
      <c r="M34" s="724"/>
      <c r="N34" s="725"/>
      <c r="O34" s="724">
        <v>2.9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0">
        <v>0</v>
      </c>
      <c r="AA34" s="556">
        <v>0</v>
      </c>
      <c r="AB34" s="569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4">
        <v>8.49425250823</v>
      </c>
      <c r="H35" s="724"/>
      <c r="I35" s="724"/>
      <c r="J35" s="724"/>
      <c r="K35" s="726">
        <v>8.3</v>
      </c>
      <c r="L35" s="724"/>
      <c r="M35" s="724"/>
      <c r="N35" s="725"/>
      <c r="O35" s="724">
        <v>7.9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0">
        <v>10338257</v>
      </c>
      <c r="AA35" s="556">
        <v>11289942</v>
      </c>
      <c r="AB35" s="569">
        <v>10894480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48">
        <v>306.073800972</v>
      </c>
      <c r="H36" s="748"/>
      <c r="I36" s="748"/>
      <c r="J36" s="748"/>
      <c r="K36" s="750">
        <v>314.9977</v>
      </c>
      <c r="L36" s="748"/>
      <c r="M36" s="748"/>
      <c r="N36" s="749"/>
      <c r="O36" s="748">
        <v>318</v>
      </c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12">
        <v>1971564</v>
      </c>
      <c r="AA36" s="528">
        <v>2072238</v>
      </c>
      <c r="AB36" s="565">
        <v>2110746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4">
        <v>111.271227441</v>
      </c>
      <c r="H37" s="724"/>
      <c r="I37" s="724"/>
      <c r="J37" s="724"/>
      <c r="K37" s="726">
        <v>110.761</v>
      </c>
      <c r="L37" s="724"/>
      <c r="M37" s="724"/>
      <c r="N37" s="725"/>
      <c r="O37" s="724">
        <v>109.5</v>
      </c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217">
        <v>1928882</v>
      </c>
      <c r="AA37" s="532">
        <v>2020639</v>
      </c>
      <c r="AB37" s="570">
        <v>2065825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48">
        <v>55144.6157725</v>
      </c>
      <c r="H38" s="748"/>
      <c r="I38" s="748"/>
      <c r="J38" s="748"/>
      <c r="K38" s="750">
        <v>58848.85</v>
      </c>
      <c r="L38" s="748"/>
      <c r="M38" s="748"/>
      <c r="N38" s="749"/>
      <c r="O38" s="748">
        <v>59490</v>
      </c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218">
        <v>48430761</v>
      </c>
      <c r="AA38" s="533">
        <v>38273059</v>
      </c>
      <c r="AB38" s="571">
        <v>36478509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48">
        <v>16942.0290758</v>
      </c>
      <c r="H39" s="748"/>
      <c r="I39" s="748"/>
      <c r="J39" s="748"/>
      <c r="K39" s="750">
        <v>17602.997</v>
      </c>
      <c r="L39" s="748"/>
      <c r="M39" s="748"/>
      <c r="N39" s="749"/>
      <c r="O39" s="748">
        <v>18186</v>
      </c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12">
        <v>46851541</v>
      </c>
      <c r="AA39" s="528">
        <v>48384713</v>
      </c>
      <c r="AB39" s="565">
        <v>47916586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48">
        <v>28959.0414088</v>
      </c>
      <c r="H40" s="748"/>
      <c r="I40" s="748"/>
      <c r="J40" s="748"/>
      <c r="K40" s="750">
        <v>30474</v>
      </c>
      <c r="L40" s="748"/>
      <c r="M40" s="748"/>
      <c r="N40" s="749"/>
      <c r="O40" s="748">
        <v>31786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592">
        <v>73361549</v>
      </c>
      <c r="AA40" s="529">
        <v>76833131</v>
      </c>
      <c r="AB40" s="566">
        <v>77166974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48">
        <v>6675.89735892</v>
      </c>
      <c r="H41" s="748"/>
      <c r="I41" s="748"/>
      <c r="J41" s="748"/>
      <c r="K41" s="750">
        <v>7195.8</v>
      </c>
      <c r="L41" s="748"/>
      <c r="M41" s="748"/>
      <c r="N41" s="749"/>
      <c r="O41" s="748">
        <v>7258</v>
      </c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592">
        <v>29150506</v>
      </c>
      <c r="AA41" s="529">
        <v>30966054</v>
      </c>
      <c r="AB41" s="566">
        <v>32515450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48">
        <v>29281.8497332</v>
      </c>
      <c r="H42" s="748"/>
      <c r="I42" s="748"/>
      <c r="J42" s="748"/>
      <c r="K42" s="750">
        <v>32034.7</v>
      </c>
      <c r="L42" s="748"/>
      <c r="M42" s="748"/>
      <c r="N42" s="749"/>
      <c r="O42" s="748">
        <v>33711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219">
        <v>12912225</v>
      </c>
      <c r="AA42" s="534">
        <v>13685402</v>
      </c>
      <c r="AB42" s="572">
        <v>13833403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48">
        <v>11255.0415348</v>
      </c>
      <c r="H43" s="748"/>
      <c r="I43" s="748"/>
      <c r="J43" s="748"/>
      <c r="K43" s="750">
        <v>11490.48</v>
      </c>
      <c r="L43" s="748"/>
      <c r="M43" s="748"/>
      <c r="N43" s="749"/>
      <c r="O43" s="748">
        <v>12026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592">
        <v>5860841</v>
      </c>
      <c r="AA43" s="529">
        <v>7059466</v>
      </c>
      <c r="AB43" s="566">
        <v>8224315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48">
        <v>5999.66182849</v>
      </c>
      <c r="H44" s="748"/>
      <c r="I44" s="748"/>
      <c r="J44" s="748"/>
      <c r="K44" s="750">
        <v>6496.67</v>
      </c>
      <c r="L44" s="748"/>
      <c r="M44" s="748"/>
      <c r="N44" s="749"/>
      <c r="O44" s="748">
        <v>6630</v>
      </c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220">
        <v>6794105</v>
      </c>
      <c r="AA44" s="535">
        <v>6364277</v>
      </c>
      <c r="AB44" s="573">
        <v>5356301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48">
        <v>1503.84033116</v>
      </c>
      <c r="H45" s="748"/>
      <c r="I45" s="748"/>
      <c r="J45" s="748"/>
      <c r="K45" s="750">
        <v>379.9</v>
      </c>
      <c r="L45" s="748"/>
      <c r="M45" s="748"/>
      <c r="N45" s="749"/>
      <c r="O45" s="748">
        <v>134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592">
        <v>252155</v>
      </c>
      <c r="AA45" s="529">
        <v>261321</v>
      </c>
      <c r="AB45" s="566">
        <v>252455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48">
        <v>436.19627481</v>
      </c>
      <c r="H46" s="748"/>
      <c r="I46" s="748"/>
      <c r="J46" s="748"/>
      <c r="K46" s="750">
        <v>471.78</v>
      </c>
      <c r="L46" s="748"/>
      <c r="M46" s="748"/>
      <c r="N46" s="749"/>
      <c r="O46" s="748">
        <v>485</v>
      </c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219">
        <v>1988189</v>
      </c>
      <c r="AA46" s="534">
        <v>2568760</v>
      </c>
      <c r="AB46" s="572">
        <v>3420044</v>
      </c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48">
        <v>100760.154565</v>
      </c>
      <c r="H47" s="748"/>
      <c r="I47" s="748"/>
      <c r="J47" s="748"/>
      <c r="K47" s="750">
        <v>101181.3</v>
      </c>
      <c r="L47" s="748"/>
      <c r="M47" s="748"/>
      <c r="N47" s="749"/>
      <c r="O47" s="748">
        <v>102539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218">
        <v>61751955</v>
      </c>
      <c r="AA47" s="533">
        <v>64638875</v>
      </c>
      <c r="AB47" s="571">
        <v>65170033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2">
        <v>95145.9584065</v>
      </c>
      <c r="H48" s="802"/>
      <c r="I48" s="802"/>
      <c r="J48" s="802"/>
      <c r="K48" s="804">
        <v>99232.65</v>
      </c>
      <c r="L48" s="802"/>
      <c r="M48" s="802"/>
      <c r="N48" s="803"/>
      <c r="O48" s="802">
        <v>101854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12">
        <v>553</v>
      </c>
      <c r="AA48" s="528">
        <v>553</v>
      </c>
      <c r="AB48" s="565">
        <v>553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5">
        <v>38.4369212921</v>
      </c>
      <c r="H49" s="735"/>
      <c r="I49" s="735"/>
      <c r="J49" s="735"/>
      <c r="K49" s="737">
        <v>36.1</v>
      </c>
      <c r="L49" s="735"/>
      <c r="M49" s="735"/>
      <c r="N49" s="736"/>
      <c r="O49" s="735">
        <v>35.9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592">
        <v>2573968</v>
      </c>
      <c r="AA49" s="529">
        <v>2395460</v>
      </c>
      <c r="AB49" s="566">
        <v>2938923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4">
        <v>1.23948200936</v>
      </c>
      <c r="H50" s="724"/>
      <c r="I50" s="724"/>
      <c r="J50" s="724"/>
      <c r="K50" s="726">
        <v>1.69</v>
      </c>
      <c r="L50" s="724"/>
      <c r="M50" s="724"/>
      <c r="N50" s="725"/>
      <c r="O50" s="724">
        <v>1.7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592"/>
      <c r="AA50" s="529"/>
      <c r="AB50" s="56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4">
        <v>5.95741558523</v>
      </c>
      <c r="H51" s="724"/>
      <c r="I51" s="724"/>
      <c r="J51" s="724"/>
      <c r="K51" s="726">
        <v>8.54</v>
      </c>
      <c r="L51" s="724"/>
      <c r="M51" s="724"/>
      <c r="N51" s="725"/>
      <c r="O51" s="724">
        <v>8.2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217">
        <v>2387009</v>
      </c>
      <c r="AA51" s="532">
        <v>2213171</v>
      </c>
      <c r="AB51" s="570">
        <v>2744698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4">
        <v>31.5074221411</v>
      </c>
      <c r="H52" s="724"/>
      <c r="I52" s="724"/>
      <c r="J52" s="724"/>
      <c r="K52" s="726">
        <v>31.1</v>
      </c>
      <c r="L52" s="724"/>
      <c r="M52" s="724"/>
      <c r="N52" s="725"/>
      <c r="O52" s="724">
        <v>29.8</v>
      </c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221">
        <v>2574521</v>
      </c>
      <c r="AA52" s="531">
        <v>2396013</v>
      </c>
      <c r="AB52" s="574">
        <v>2939476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39">
        <v>22.858758972</v>
      </c>
      <c r="H53" s="739"/>
      <c r="I53" s="739"/>
      <c r="J53" s="739"/>
      <c r="K53" s="741">
        <v>22.55</v>
      </c>
      <c r="L53" s="739"/>
      <c r="M53" s="739"/>
      <c r="N53" s="740"/>
      <c r="O53" s="739">
        <v>24.4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12">
        <v>38344401</v>
      </c>
      <c r="AA53" s="528">
        <v>40075697</v>
      </c>
      <c r="AB53" s="565">
        <v>40026902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5">
        <v>51.1249805775</v>
      </c>
      <c r="H54" s="735"/>
      <c r="I54" s="735"/>
      <c r="J54" s="735"/>
      <c r="K54" s="737">
        <v>50.9</v>
      </c>
      <c r="L54" s="735"/>
      <c r="M54" s="735"/>
      <c r="N54" s="736"/>
      <c r="O54" s="735">
        <v>50.5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592">
        <v>10737642</v>
      </c>
      <c r="AA54" s="529">
        <v>10737642</v>
      </c>
      <c r="AB54" s="566">
        <v>10737643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4">
        <v>501.646679368</v>
      </c>
      <c r="H55" s="724"/>
      <c r="I55" s="724"/>
      <c r="J55" s="724"/>
      <c r="K55" s="726">
        <v>571.3</v>
      </c>
      <c r="L55" s="724"/>
      <c r="M55" s="724"/>
      <c r="N55" s="725"/>
      <c r="O55" s="724">
        <v>470.7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592">
        <v>27606759</v>
      </c>
      <c r="AA55" s="529">
        <v>29338055</v>
      </c>
      <c r="AB55" s="566">
        <v>29289259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4">
        <v>105.135742259</v>
      </c>
      <c r="H56" s="724"/>
      <c r="I56" s="724"/>
      <c r="J56" s="724"/>
      <c r="K56" s="726">
        <v>101.88</v>
      </c>
      <c r="L56" s="724"/>
      <c r="M56" s="724"/>
      <c r="N56" s="725"/>
      <c r="O56" s="724">
        <v>101.2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592"/>
      <c r="AA56" s="529"/>
      <c r="AB56" s="566"/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4">
        <v>105.900614438</v>
      </c>
      <c r="H57" s="724"/>
      <c r="I57" s="724"/>
      <c r="J57" s="724"/>
      <c r="K57" s="726">
        <v>101.96</v>
      </c>
      <c r="L57" s="724"/>
      <c r="M57" s="724"/>
      <c r="N57" s="725"/>
      <c r="O57" s="724">
        <v>100.7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592">
        <v>20833033</v>
      </c>
      <c r="AA57" s="529">
        <v>22167165</v>
      </c>
      <c r="AB57" s="566">
        <v>22203655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4"/>
      <c r="H58" s="724"/>
      <c r="I58" s="724"/>
      <c r="J58" s="724"/>
      <c r="K58" s="726"/>
      <c r="L58" s="724"/>
      <c r="M58" s="724"/>
      <c r="N58" s="725"/>
      <c r="O58" s="724"/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592">
        <v>12004226</v>
      </c>
      <c r="AA58" s="529">
        <v>12932601</v>
      </c>
      <c r="AB58" s="566">
        <v>12831280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4"/>
      <c r="H59" s="724"/>
      <c r="I59" s="724"/>
      <c r="J59" s="724"/>
      <c r="K59" s="726"/>
      <c r="L59" s="724"/>
      <c r="M59" s="724"/>
      <c r="N59" s="725"/>
      <c r="O59" s="724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592">
        <v>5245635</v>
      </c>
      <c r="AA59" s="529">
        <v>7825635</v>
      </c>
      <c r="AB59" s="566">
        <v>8896634</v>
      </c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4">
        <v>4.10216162068</v>
      </c>
      <c r="H60" s="724"/>
      <c r="I60" s="724"/>
      <c r="J60" s="724"/>
      <c r="K60" s="726">
        <v>3.39</v>
      </c>
      <c r="L60" s="724"/>
      <c r="M60" s="724"/>
      <c r="N60" s="725"/>
      <c r="O60" s="724">
        <v>3.6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216">
        <v>3583172</v>
      </c>
      <c r="AA60" s="530">
        <v>1408929</v>
      </c>
      <c r="AB60" s="568">
        <v>475741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4">
        <v>1.2738847842</v>
      </c>
      <c r="H61" s="724"/>
      <c r="I61" s="724"/>
      <c r="J61" s="724"/>
      <c r="K61" s="726">
        <v>1.82</v>
      </c>
      <c r="L61" s="724"/>
      <c r="M61" s="724"/>
      <c r="N61" s="725"/>
      <c r="O61" s="724">
        <v>1.9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221">
        <v>59177434</v>
      </c>
      <c r="AA61" s="531">
        <v>62242862</v>
      </c>
      <c r="AB61" s="574">
        <v>62230557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4">
        <v>5.37604640488</v>
      </c>
      <c r="H62" s="724"/>
      <c r="I62" s="724"/>
      <c r="J62" s="724"/>
      <c r="K62" s="726">
        <v>5.2</v>
      </c>
      <c r="L62" s="724"/>
      <c r="M62" s="724"/>
      <c r="N62" s="725"/>
      <c r="O62" s="724">
        <v>5.4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4">
        <v>39.9890625438</v>
      </c>
      <c r="H63" s="724"/>
      <c r="I63" s="724"/>
      <c r="J63" s="724"/>
      <c r="K63" s="726">
        <v>38.88</v>
      </c>
      <c r="L63" s="724"/>
      <c r="M63" s="724"/>
      <c r="N63" s="725"/>
      <c r="O63" s="724">
        <v>39.2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39">
        <v>32.3811805836</v>
      </c>
      <c r="H64" s="739"/>
      <c r="I64" s="739"/>
      <c r="J64" s="739"/>
      <c r="K64" s="741">
        <v>33.08</v>
      </c>
      <c r="L64" s="739"/>
      <c r="M64" s="739"/>
      <c r="N64" s="740"/>
      <c r="O64" s="739">
        <v>32.1</v>
      </c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70" zoomScaleNormal="70" zoomScaleSheetLayoutView="55" zoomScalePageLayoutView="0" workbookViewId="0" topLeftCell="A25">
      <selection activeCell="O17" sqref="O17:R17"/>
    </sheetView>
  </sheetViews>
  <sheetFormatPr defaultColWidth="9.140625" defaultRowHeight="15"/>
  <cols>
    <col min="1" max="1" width="4.57421875" style="1" customWidth="1"/>
    <col min="2" max="2" width="4.421875" style="1" customWidth="1"/>
    <col min="3" max="3" width="16.28125" style="1" customWidth="1"/>
    <col min="4" max="4" width="5.7109375" style="1" customWidth="1"/>
    <col min="5" max="5" width="7.28125" style="1" customWidth="1"/>
    <col min="6" max="6" width="6.28125" style="2" customWidth="1"/>
    <col min="7" max="7" width="7.28125" style="2" customWidth="1"/>
    <col min="8" max="8" width="1.8515625" style="2" customWidth="1"/>
    <col min="9" max="9" width="6.57421875" style="1" customWidth="1"/>
    <col min="10" max="10" width="2.28125" style="1" customWidth="1"/>
    <col min="11" max="11" width="7.28125" style="1" customWidth="1"/>
    <col min="12" max="12" width="1.7109375" style="1" customWidth="1"/>
    <col min="13" max="13" width="6.57421875" style="1" customWidth="1"/>
    <col min="14" max="14" width="2.140625" style="1" customWidth="1"/>
    <col min="15" max="15" width="7.28125" style="1" customWidth="1"/>
    <col min="16" max="16" width="2.28125" style="1" customWidth="1"/>
    <col min="17" max="17" width="6.57421875" style="1" customWidth="1"/>
    <col min="18" max="19" width="1.8515625" style="1" customWidth="1"/>
    <col min="20" max="23" width="4.57421875" style="1" customWidth="1"/>
    <col min="24" max="24" width="21.57421875" style="1" customWidth="1"/>
    <col min="25" max="25" width="5.00390625" style="1" customWidth="1"/>
    <col min="26" max="28" width="18.421875" style="1" customWidth="1"/>
    <col min="29" max="29" width="11.140625" style="1" bestFit="1" customWidth="1"/>
    <col min="30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792" t="s">
        <v>286</v>
      </c>
      <c r="B4" s="792"/>
      <c r="C4" s="792"/>
      <c r="D4" s="792"/>
      <c r="E4" s="792"/>
      <c r="F4" s="792"/>
      <c r="G4" s="79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2</v>
      </c>
    </row>
    <row r="5" spans="1:28" s="7" customFormat="1" ht="29.25" customHeight="1" thickBot="1">
      <c r="A5" s="8" t="s">
        <v>3</v>
      </c>
      <c r="B5" s="9"/>
      <c r="C5" s="9"/>
      <c r="D5" s="9"/>
      <c r="E5" s="9"/>
      <c r="F5" s="10"/>
      <c r="G5" s="793">
        <v>33786</v>
      </c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4"/>
      <c r="S5" s="11"/>
      <c r="T5" s="12" t="s">
        <v>4</v>
      </c>
      <c r="U5" s="9"/>
      <c r="V5" s="9"/>
      <c r="W5" s="9"/>
      <c r="X5" s="9"/>
      <c r="Y5" s="13" t="s">
        <v>5</v>
      </c>
      <c r="Z5" s="14" t="s">
        <v>6</v>
      </c>
      <c r="AA5" s="15" t="s">
        <v>7</v>
      </c>
      <c r="AB5" s="16" t="s">
        <v>8</v>
      </c>
    </row>
    <row r="6" spans="1:28" s="7" customFormat="1" ht="29.25" customHeight="1" thickBot="1">
      <c r="A6" s="8" t="s">
        <v>9</v>
      </c>
      <c r="B6" s="9"/>
      <c r="C6" s="9"/>
      <c r="D6" s="9"/>
      <c r="E6" s="9"/>
      <c r="F6" s="10"/>
      <c r="G6" s="793">
        <v>34060</v>
      </c>
      <c r="H6" s="793"/>
      <c r="I6" s="793"/>
      <c r="J6" s="793"/>
      <c r="K6" s="793"/>
      <c r="L6" s="795" t="s">
        <v>10</v>
      </c>
      <c r="M6" s="795"/>
      <c r="N6" s="795"/>
      <c r="O6" s="173">
        <v>7</v>
      </c>
      <c r="P6" s="18" t="s">
        <v>172</v>
      </c>
      <c r="Q6" s="19">
        <v>1</v>
      </c>
      <c r="R6" s="20" t="s">
        <v>173</v>
      </c>
      <c r="S6" s="21"/>
      <c r="T6" s="729" t="s">
        <v>13</v>
      </c>
      <c r="U6" s="22" t="s">
        <v>14</v>
      </c>
      <c r="V6" s="23"/>
      <c r="W6" s="23"/>
      <c r="X6" s="24"/>
      <c r="Y6" s="25" t="s">
        <v>174</v>
      </c>
      <c r="Z6" s="27">
        <v>1124922</v>
      </c>
      <c r="AA6" s="200">
        <v>439742</v>
      </c>
      <c r="AB6" s="28">
        <v>433327</v>
      </c>
    </row>
    <row r="7" spans="1:28" s="7" customFormat="1" ht="29.25" customHeight="1" thickBot="1">
      <c r="A7" s="8" t="s">
        <v>16</v>
      </c>
      <c r="B7" s="9"/>
      <c r="C7" s="9"/>
      <c r="D7" s="9"/>
      <c r="E7" s="9"/>
      <c r="F7" s="29"/>
      <c r="G7" s="796" t="s">
        <v>287</v>
      </c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7"/>
      <c r="S7" s="30"/>
      <c r="T7" s="730"/>
      <c r="U7" s="783" t="s">
        <v>176</v>
      </c>
      <c r="V7" s="31" t="s">
        <v>19</v>
      </c>
      <c r="W7" s="31"/>
      <c r="X7" s="32"/>
      <c r="Y7" s="33" t="s">
        <v>177</v>
      </c>
      <c r="Z7" s="35">
        <v>464841</v>
      </c>
      <c r="AA7" s="201">
        <v>439324</v>
      </c>
      <c r="AB7" s="36">
        <v>433308</v>
      </c>
    </row>
    <row r="8" spans="1:28" s="44" customFormat="1" ht="39" customHeight="1" thickBot="1">
      <c r="A8" s="37" t="s">
        <v>21</v>
      </c>
      <c r="B8" s="38"/>
      <c r="C8" s="38"/>
      <c r="D8" s="38"/>
      <c r="E8" s="38"/>
      <c r="F8" s="39"/>
      <c r="G8" s="936" t="s">
        <v>288</v>
      </c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8"/>
      <c r="S8" s="40"/>
      <c r="T8" s="730"/>
      <c r="U8" s="773"/>
      <c r="V8" s="746" t="s">
        <v>176</v>
      </c>
      <c r="W8" s="41" t="s">
        <v>23</v>
      </c>
      <c r="X8" s="42"/>
      <c r="Y8" s="43" t="s">
        <v>179</v>
      </c>
      <c r="Z8" s="35">
        <v>92800</v>
      </c>
      <c r="AA8" s="201">
        <v>87800</v>
      </c>
      <c r="AB8" s="36">
        <v>99990</v>
      </c>
    </row>
    <row r="9" spans="1:28" s="44" customFormat="1" ht="29.25" customHeight="1" thickBot="1">
      <c r="A9" s="12" t="s">
        <v>4</v>
      </c>
      <c r="B9" s="9"/>
      <c r="C9" s="9"/>
      <c r="D9" s="9"/>
      <c r="E9" s="9"/>
      <c r="F9" s="13" t="s">
        <v>5</v>
      </c>
      <c r="G9" s="787" t="s">
        <v>6</v>
      </c>
      <c r="H9" s="788"/>
      <c r="I9" s="788"/>
      <c r="J9" s="789"/>
      <c r="K9" s="790" t="s">
        <v>7</v>
      </c>
      <c r="L9" s="788"/>
      <c r="M9" s="788"/>
      <c r="N9" s="789"/>
      <c r="O9" s="790" t="s">
        <v>8</v>
      </c>
      <c r="P9" s="788"/>
      <c r="Q9" s="788"/>
      <c r="R9" s="791"/>
      <c r="S9" s="30"/>
      <c r="T9" s="730"/>
      <c r="U9" s="773"/>
      <c r="V9" s="764"/>
      <c r="W9" s="772" t="s">
        <v>180</v>
      </c>
      <c r="X9" s="42" t="s">
        <v>26</v>
      </c>
      <c r="Y9" s="43"/>
      <c r="Z9" s="35"/>
      <c r="AA9" s="201"/>
      <c r="AB9" s="36"/>
    </row>
    <row r="10" spans="1:28" s="44" customFormat="1" ht="29.25" customHeight="1">
      <c r="A10" s="729" t="s">
        <v>27</v>
      </c>
      <c r="B10" s="45" t="s">
        <v>28</v>
      </c>
      <c r="C10" s="46"/>
      <c r="D10" s="46"/>
      <c r="E10" s="46"/>
      <c r="F10" s="47" t="s">
        <v>29</v>
      </c>
      <c r="G10" s="202">
        <v>200</v>
      </c>
      <c r="H10" s="53" t="s">
        <v>289</v>
      </c>
      <c r="I10" s="48">
        <v>200</v>
      </c>
      <c r="J10" s="51" t="s">
        <v>290</v>
      </c>
      <c r="K10" s="52">
        <v>200</v>
      </c>
      <c r="L10" s="53" t="s">
        <v>289</v>
      </c>
      <c r="M10" s="48">
        <v>200</v>
      </c>
      <c r="N10" s="453" t="s">
        <v>290</v>
      </c>
      <c r="O10" s="543">
        <v>200</v>
      </c>
      <c r="P10" s="53" t="s">
        <v>289</v>
      </c>
      <c r="Q10" s="48">
        <v>200</v>
      </c>
      <c r="R10" s="25" t="s">
        <v>173</v>
      </c>
      <c r="S10" s="54"/>
      <c r="T10" s="730"/>
      <c r="U10" s="773"/>
      <c r="V10" s="764"/>
      <c r="W10" s="772"/>
      <c r="X10" s="42" t="s">
        <v>31</v>
      </c>
      <c r="Y10" s="43"/>
      <c r="Z10" s="35"/>
      <c r="AA10" s="201"/>
      <c r="AB10" s="36"/>
    </row>
    <row r="11" spans="1:28" s="44" customFormat="1" ht="29.25" customHeight="1">
      <c r="A11" s="730"/>
      <c r="B11" s="773" t="s">
        <v>32</v>
      </c>
      <c r="C11" s="55" t="s">
        <v>33</v>
      </c>
      <c r="D11" s="56"/>
      <c r="E11" s="56"/>
      <c r="F11" s="57"/>
      <c r="G11" s="203">
        <v>200</v>
      </c>
      <c r="H11" s="63" t="s">
        <v>289</v>
      </c>
      <c r="I11" s="58">
        <v>200</v>
      </c>
      <c r="J11" s="61" t="s">
        <v>290</v>
      </c>
      <c r="K11" s="62">
        <v>200</v>
      </c>
      <c r="L11" s="63" t="s">
        <v>289</v>
      </c>
      <c r="M11" s="58">
        <v>200</v>
      </c>
      <c r="N11" s="441" t="s">
        <v>291</v>
      </c>
      <c r="O11" s="548">
        <v>200</v>
      </c>
      <c r="P11" s="63" t="s">
        <v>181</v>
      </c>
      <c r="Q11" s="58">
        <v>200</v>
      </c>
      <c r="R11" s="33" t="s">
        <v>173</v>
      </c>
      <c r="S11" s="54"/>
      <c r="T11" s="730"/>
      <c r="U11" s="773"/>
      <c r="V11" s="764"/>
      <c r="W11" s="772"/>
      <c r="X11" s="42" t="s">
        <v>34</v>
      </c>
      <c r="Y11" s="43"/>
      <c r="Z11" s="35">
        <v>92800</v>
      </c>
      <c r="AA11" s="201">
        <v>87800</v>
      </c>
      <c r="AB11" s="36">
        <v>99990</v>
      </c>
    </row>
    <row r="12" spans="1:28" s="44" customFormat="1" ht="29.25" customHeight="1">
      <c r="A12" s="730"/>
      <c r="B12" s="773"/>
      <c r="C12" s="55" t="s">
        <v>35</v>
      </c>
      <c r="D12" s="56"/>
      <c r="E12" s="56"/>
      <c r="F12" s="57"/>
      <c r="G12" s="58"/>
      <c r="H12" s="59" t="s">
        <v>181</v>
      </c>
      <c r="I12" s="60"/>
      <c r="J12" s="64" t="s">
        <v>173</v>
      </c>
      <c r="K12" s="62"/>
      <c r="L12" s="63" t="s">
        <v>181</v>
      </c>
      <c r="M12" s="58"/>
      <c r="N12" s="441" t="s">
        <v>173</v>
      </c>
      <c r="O12" s="548"/>
      <c r="P12" s="63" t="s">
        <v>181</v>
      </c>
      <c r="Q12" s="58"/>
      <c r="R12" s="33" t="s">
        <v>173</v>
      </c>
      <c r="S12" s="54"/>
      <c r="T12" s="730"/>
      <c r="U12" s="773"/>
      <c r="V12" s="764"/>
      <c r="W12" s="41" t="s">
        <v>36</v>
      </c>
      <c r="X12" s="42"/>
      <c r="Y12" s="43" t="s">
        <v>182</v>
      </c>
      <c r="Z12" s="35">
        <v>372041</v>
      </c>
      <c r="AA12" s="201">
        <v>351524</v>
      </c>
      <c r="AB12" s="36">
        <v>333318</v>
      </c>
    </row>
    <row r="13" spans="1:28" s="44" customFormat="1" ht="29.25" customHeight="1">
      <c r="A13" s="730"/>
      <c r="B13" s="773"/>
      <c r="C13" s="42" t="s">
        <v>38</v>
      </c>
      <c r="D13" s="65"/>
      <c r="E13" s="65"/>
      <c r="F13" s="47"/>
      <c r="G13" s="58"/>
      <c r="H13" s="59" t="s">
        <v>181</v>
      </c>
      <c r="I13" s="60"/>
      <c r="J13" s="64" t="s">
        <v>173</v>
      </c>
      <c r="K13" s="62"/>
      <c r="L13" s="63" t="s">
        <v>181</v>
      </c>
      <c r="M13" s="58"/>
      <c r="N13" s="441" t="s">
        <v>173</v>
      </c>
      <c r="O13" s="548"/>
      <c r="P13" s="63" t="s">
        <v>181</v>
      </c>
      <c r="Q13" s="58"/>
      <c r="R13" s="33" t="s">
        <v>173</v>
      </c>
      <c r="S13" s="54"/>
      <c r="T13" s="730"/>
      <c r="U13" s="773"/>
      <c r="V13" s="747"/>
      <c r="W13" s="66" t="s">
        <v>180</v>
      </c>
      <c r="X13" s="42" t="s">
        <v>39</v>
      </c>
      <c r="Y13" s="43"/>
      <c r="Z13" s="35">
        <v>177658</v>
      </c>
      <c r="AA13" s="201">
        <v>182776</v>
      </c>
      <c r="AB13" s="36">
        <v>162088</v>
      </c>
    </row>
    <row r="14" spans="1:28" s="44" customFormat="1" ht="29.25" customHeight="1">
      <c r="A14" s="730"/>
      <c r="B14" s="773"/>
      <c r="C14" s="42" t="s">
        <v>40</v>
      </c>
      <c r="D14" s="65"/>
      <c r="E14" s="65"/>
      <c r="F14" s="47"/>
      <c r="G14" s="58"/>
      <c r="H14" s="59" t="s">
        <v>181</v>
      </c>
      <c r="I14" s="60"/>
      <c r="J14" s="64" t="s">
        <v>173</v>
      </c>
      <c r="K14" s="62"/>
      <c r="L14" s="63" t="s">
        <v>181</v>
      </c>
      <c r="M14" s="58"/>
      <c r="N14" s="441" t="s">
        <v>173</v>
      </c>
      <c r="O14" s="548"/>
      <c r="P14" s="63" t="s">
        <v>181</v>
      </c>
      <c r="Q14" s="58"/>
      <c r="R14" s="33" t="s">
        <v>173</v>
      </c>
      <c r="S14" s="54"/>
      <c r="T14" s="730"/>
      <c r="U14" s="774"/>
      <c r="V14" s="41" t="s">
        <v>41</v>
      </c>
      <c r="W14" s="66"/>
      <c r="X14" s="67"/>
      <c r="Y14" s="43" t="s">
        <v>183</v>
      </c>
      <c r="Z14" s="35">
        <v>660081</v>
      </c>
      <c r="AA14" s="201">
        <v>418</v>
      </c>
      <c r="AB14" s="36">
        <v>19</v>
      </c>
    </row>
    <row r="15" spans="1:28" s="44" customFormat="1" ht="29.25" customHeight="1">
      <c r="A15" s="730"/>
      <c r="B15" s="774"/>
      <c r="C15" s="42" t="s">
        <v>43</v>
      </c>
      <c r="D15" s="65"/>
      <c r="E15" s="65"/>
      <c r="F15" s="47"/>
      <c r="G15" s="68"/>
      <c r="H15" s="59" t="s">
        <v>181</v>
      </c>
      <c r="I15" s="60"/>
      <c r="J15" s="61" t="s">
        <v>173</v>
      </c>
      <c r="K15" s="62"/>
      <c r="L15" s="63" t="s">
        <v>181</v>
      </c>
      <c r="M15" s="58" t="s">
        <v>188</v>
      </c>
      <c r="N15" s="61" t="s">
        <v>173</v>
      </c>
      <c r="O15" s="62"/>
      <c r="P15" s="63" t="s">
        <v>181</v>
      </c>
      <c r="Q15" s="58" t="s">
        <v>188</v>
      </c>
      <c r="R15" s="33" t="s">
        <v>173</v>
      </c>
      <c r="S15" s="54"/>
      <c r="T15" s="730"/>
      <c r="U15" s="69" t="s">
        <v>45</v>
      </c>
      <c r="V15" s="41"/>
      <c r="W15" s="41"/>
      <c r="X15" s="42"/>
      <c r="Y15" s="43" t="s">
        <v>184</v>
      </c>
      <c r="Z15" s="35">
        <v>1110546</v>
      </c>
      <c r="AA15" s="201">
        <v>439742</v>
      </c>
      <c r="AB15" s="36">
        <v>420415</v>
      </c>
    </row>
    <row r="16" spans="1:28" s="44" customFormat="1" ht="29.25" customHeight="1">
      <c r="A16" s="730"/>
      <c r="B16" s="70" t="s">
        <v>47</v>
      </c>
      <c r="C16" s="65"/>
      <c r="D16" s="65"/>
      <c r="E16" s="65"/>
      <c r="F16" s="47" t="s">
        <v>29</v>
      </c>
      <c r="G16" s="777">
        <v>30</v>
      </c>
      <c r="H16" s="775"/>
      <c r="I16" s="775"/>
      <c r="J16" s="775"/>
      <c r="K16" s="781">
        <v>30</v>
      </c>
      <c r="L16" s="779"/>
      <c r="M16" s="779"/>
      <c r="N16" s="780"/>
      <c r="O16" s="777">
        <v>30</v>
      </c>
      <c r="P16" s="775"/>
      <c r="Q16" s="775"/>
      <c r="R16" s="778"/>
      <c r="S16" s="71"/>
      <c r="T16" s="730"/>
      <c r="U16" s="721" t="s">
        <v>176</v>
      </c>
      <c r="V16" s="41" t="s">
        <v>48</v>
      </c>
      <c r="W16" s="41"/>
      <c r="X16" s="42"/>
      <c r="Y16" s="43" t="s">
        <v>185</v>
      </c>
      <c r="Z16" s="35">
        <v>450053</v>
      </c>
      <c r="AA16" s="201">
        <v>439742</v>
      </c>
      <c r="AB16" s="36">
        <v>420415</v>
      </c>
    </row>
    <row r="17" spans="1:28" s="44" customFormat="1" ht="29.25" customHeight="1">
      <c r="A17" s="730"/>
      <c r="B17" s="70" t="s">
        <v>50</v>
      </c>
      <c r="C17" s="65"/>
      <c r="D17" s="65"/>
      <c r="E17" s="65"/>
      <c r="F17" s="47" t="s">
        <v>29</v>
      </c>
      <c r="G17" s="781">
        <v>4</v>
      </c>
      <c r="H17" s="779"/>
      <c r="I17" s="779"/>
      <c r="J17" s="779"/>
      <c r="K17" s="781">
        <v>4</v>
      </c>
      <c r="L17" s="779"/>
      <c r="M17" s="779"/>
      <c r="N17" s="780"/>
      <c r="O17" s="781">
        <v>4</v>
      </c>
      <c r="P17" s="779"/>
      <c r="Q17" s="779"/>
      <c r="R17" s="782"/>
      <c r="S17" s="71"/>
      <c r="T17" s="730"/>
      <c r="U17" s="722"/>
      <c r="V17" s="746" t="s">
        <v>176</v>
      </c>
      <c r="W17" s="41" t="s">
        <v>51</v>
      </c>
      <c r="X17" s="42"/>
      <c r="Y17" s="43" t="s">
        <v>186</v>
      </c>
      <c r="Z17" s="35">
        <v>369454</v>
      </c>
      <c r="AA17" s="201">
        <v>363877</v>
      </c>
      <c r="AB17" s="36">
        <v>349405</v>
      </c>
    </row>
    <row r="18" spans="1:28" s="44" customFormat="1" ht="29.25" customHeight="1">
      <c r="A18" s="730"/>
      <c r="B18" s="70" t="s">
        <v>53</v>
      </c>
      <c r="C18" s="65"/>
      <c r="D18" s="65"/>
      <c r="E18" s="65"/>
      <c r="F18" s="47" t="s">
        <v>187</v>
      </c>
      <c r="G18" s="767">
        <v>10927</v>
      </c>
      <c r="H18" s="765"/>
      <c r="I18" s="765"/>
      <c r="J18" s="765"/>
      <c r="K18" s="808">
        <v>10927</v>
      </c>
      <c r="L18" s="809"/>
      <c r="M18" s="809"/>
      <c r="N18" s="820"/>
      <c r="O18" s="767">
        <v>10927</v>
      </c>
      <c r="P18" s="765"/>
      <c r="Q18" s="765"/>
      <c r="R18" s="768"/>
      <c r="S18" s="72"/>
      <c r="T18" s="730"/>
      <c r="U18" s="722"/>
      <c r="V18" s="764"/>
      <c r="W18" s="746" t="s">
        <v>180</v>
      </c>
      <c r="X18" s="42" t="s">
        <v>55</v>
      </c>
      <c r="Y18" s="43"/>
      <c r="Z18" s="35">
        <v>16721</v>
      </c>
      <c r="AA18" s="201">
        <v>18567</v>
      </c>
      <c r="AB18" s="36">
        <v>19048</v>
      </c>
    </row>
    <row r="19" spans="1:28" s="44" customFormat="1" ht="29.25" customHeight="1" thickBot="1">
      <c r="A19" s="731"/>
      <c r="B19" s="73" t="s">
        <v>56</v>
      </c>
      <c r="C19" s="74"/>
      <c r="D19" s="74"/>
      <c r="E19" s="74"/>
      <c r="F19" s="75" t="s">
        <v>57</v>
      </c>
      <c r="G19" s="76"/>
      <c r="H19" s="77" t="s">
        <v>181</v>
      </c>
      <c r="I19" s="78" t="s">
        <v>188</v>
      </c>
      <c r="J19" s="79" t="s">
        <v>189</v>
      </c>
      <c r="K19" s="80"/>
      <c r="L19" s="77" t="s">
        <v>181</v>
      </c>
      <c r="M19" s="78" t="s">
        <v>188</v>
      </c>
      <c r="N19" s="79" t="s">
        <v>189</v>
      </c>
      <c r="O19" s="80"/>
      <c r="P19" s="77" t="s">
        <v>181</v>
      </c>
      <c r="Q19" s="78" t="s">
        <v>188</v>
      </c>
      <c r="R19" s="81" t="s">
        <v>189</v>
      </c>
      <c r="S19" s="82"/>
      <c r="T19" s="730"/>
      <c r="U19" s="722"/>
      <c r="V19" s="764"/>
      <c r="W19" s="764"/>
      <c r="X19" s="42" t="s">
        <v>59</v>
      </c>
      <c r="Y19" s="43"/>
      <c r="Z19" s="35"/>
      <c r="AA19" s="201"/>
      <c r="AB19" s="36">
        <v>0</v>
      </c>
    </row>
    <row r="20" spans="1:28" s="44" customFormat="1" ht="29.25" customHeight="1">
      <c r="A20" s="729" t="s">
        <v>60</v>
      </c>
      <c r="B20" s="83" t="s">
        <v>61</v>
      </c>
      <c r="C20" s="46"/>
      <c r="D20" s="46"/>
      <c r="E20" s="46"/>
      <c r="F20" s="84" t="s">
        <v>62</v>
      </c>
      <c r="G20" s="62">
        <v>268</v>
      </c>
      <c r="H20" s="85" t="s">
        <v>181</v>
      </c>
      <c r="I20" s="86">
        <v>134</v>
      </c>
      <c r="J20" s="87" t="s">
        <v>173</v>
      </c>
      <c r="K20" s="62">
        <v>278.5</v>
      </c>
      <c r="L20" s="85" t="s">
        <v>181</v>
      </c>
      <c r="M20" s="86">
        <v>139.25</v>
      </c>
      <c r="N20" s="204" t="s">
        <v>173</v>
      </c>
      <c r="O20" s="62">
        <v>263</v>
      </c>
      <c r="P20" s="85" t="s">
        <v>181</v>
      </c>
      <c r="Q20" s="86">
        <v>131.5</v>
      </c>
      <c r="R20" s="88" t="s">
        <v>173</v>
      </c>
      <c r="S20" s="71"/>
      <c r="T20" s="730"/>
      <c r="U20" s="722"/>
      <c r="V20" s="764"/>
      <c r="W20" s="747"/>
      <c r="X20" s="42" t="s">
        <v>63</v>
      </c>
      <c r="Y20" s="43"/>
      <c r="Z20" s="35">
        <v>104437</v>
      </c>
      <c r="AA20" s="201">
        <v>96483</v>
      </c>
      <c r="AB20" s="36">
        <v>88300</v>
      </c>
    </row>
    <row r="21" spans="1:28" s="44" customFormat="1" ht="29.25" customHeight="1">
      <c r="A21" s="730"/>
      <c r="B21" s="769" t="s">
        <v>190</v>
      </c>
      <c r="C21" s="42" t="s">
        <v>65</v>
      </c>
      <c r="D21" s="65"/>
      <c r="E21" s="65"/>
      <c r="F21" s="47"/>
      <c r="G21" s="62">
        <v>36</v>
      </c>
      <c r="H21" s="85" t="s">
        <v>181</v>
      </c>
      <c r="I21" s="89">
        <v>18</v>
      </c>
      <c r="J21" s="87" t="s">
        <v>173</v>
      </c>
      <c r="K21" s="62">
        <v>37</v>
      </c>
      <c r="L21" s="85" t="s">
        <v>181</v>
      </c>
      <c r="M21" s="89">
        <v>18.5</v>
      </c>
      <c r="N21" s="204" t="s">
        <v>173</v>
      </c>
      <c r="O21" s="62">
        <v>38</v>
      </c>
      <c r="P21" s="85" t="s">
        <v>181</v>
      </c>
      <c r="Q21" s="89">
        <v>19</v>
      </c>
      <c r="R21" s="88" t="s">
        <v>173</v>
      </c>
      <c r="S21" s="71"/>
      <c r="T21" s="730"/>
      <c r="U21" s="722"/>
      <c r="V21" s="764"/>
      <c r="W21" s="41" t="s">
        <v>66</v>
      </c>
      <c r="X21" s="42"/>
      <c r="Y21" s="43" t="s">
        <v>191</v>
      </c>
      <c r="Z21" s="35">
        <v>80599</v>
      </c>
      <c r="AA21" s="201">
        <v>75865</v>
      </c>
      <c r="AB21" s="36">
        <v>71010</v>
      </c>
    </row>
    <row r="22" spans="1:28" s="44" customFormat="1" ht="29.25" customHeight="1">
      <c r="A22" s="730"/>
      <c r="B22" s="770"/>
      <c r="C22" s="42" t="s">
        <v>68</v>
      </c>
      <c r="D22" s="65"/>
      <c r="E22" s="65"/>
      <c r="F22" s="47"/>
      <c r="G22" s="62">
        <v>135</v>
      </c>
      <c r="H22" s="85" t="s">
        <v>181</v>
      </c>
      <c r="I22" s="89">
        <v>67.5</v>
      </c>
      <c r="J22" s="87" t="s">
        <v>173</v>
      </c>
      <c r="K22" s="62">
        <v>145</v>
      </c>
      <c r="L22" s="85" t="s">
        <v>181</v>
      </c>
      <c r="M22" s="89">
        <v>72.5</v>
      </c>
      <c r="N22" s="204" t="s">
        <v>173</v>
      </c>
      <c r="O22" s="62">
        <v>128</v>
      </c>
      <c r="P22" s="85" t="s">
        <v>181</v>
      </c>
      <c r="Q22" s="89">
        <v>64</v>
      </c>
      <c r="R22" s="88" t="s">
        <v>173</v>
      </c>
      <c r="S22" s="71"/>
      <c r="T22" s="730"/>
      <c r="U22" s="722"/>
      <c r="V22" s="747"/>
      <c r="W22" s="66" t="s">
        <v>180</v>
      </c>
      <c r="X22" s="42" t="s">
        <v>69</v>
      </c>
      <c r="Y22" s="43"/>
      <c r="Z22" s="35">
        <v>80599</v>
      </c>
      <c r="AA22" s="201">
        <v>75865</v>
      </c>
      <c r="AB22" s="36">
        <v>71010</v>
      </c>
    </row>
    <row r="23" spans="1:28" s="44" customFormat="1" ht="29.25" customHeight="1" thickBot="1">
      <c r="A23" s="730"/>
      <c r="B23" s="771"/>
      <c r="C23" s="90" t="s">
        <v>70</v>
      </c>
      <c r="D23" s="91"/>
      <c r="E23" s="91"/>
      <c r="F23" s="92"/>
      <c r="G23" s="95">
        <v>44</v>
      </c>
      <c r="H23" s="77" t="s">
        <v>181</v>
      </c>
      <c r="I23" s="94">
        <v>22</v>
      </c>
      <c r="J23" s="79" t="s">
        <v>173</v>
      </c>
      <c r="K23" s="95">
        <v>42.5</v>
      </c>
      <c r="L23" s="77" t="s">
        <v>181</v>
      </c>
      <c r="M23" s="94">
        <v>21.25</v>
      </c>
      <c r="N23" s="205" t="s">
        <v>173</v>
      </c>
      <c r="O23" s="95">
        <v>40</v>
      </c>
      <c r="P23" s="77" t="s">
        <v>181</v>
      </c>
      <c r="Q23" s="94">
        <v>20</v>
      </c>
      <c r="R23" s="81" t="s">
        <v>173</v>
      </c>
      <c r="S23" s="71"/>
      <c r="T23" s="730"/>
      <c r="U23" s="728"/>
      <c r="V23" s="41" t="s">
        <v>71</v>
      </c>
      <c r="W23" s="41"/>
      <c r="X23" s="42"/>
      <c r="Y23" s="43" t="s">
        <v>192</v>
      </c>
      <c r="Z23" s="35">
        <v>660493</v>
      </c>
      <c r="AA23" s="201">
        <v>0</v>
      </c>
      <c r="AB23" s="36"/>
    </row>
    <row r="24" spans="1:28" s="44" customFormat="1" ht="29.25" customHeight="1">
      <c r="A24" s="732" t="s">
        <v>73</v>
      </c>
      <c r="B24" s="56" t="s">
        <v>74</v>
      </c>
      <c r="C24" s="56"/>
      <c r="D24" s="56"/>
      <c r="E24" s="56"/>
      <c r="F24" s="57" t="s">
        <v>193</v>
      </c>
      <c r="G24" s="800">
        <v>74.97671232876712</v>
      </c>
      <c r="H24" s="798"/>
      <c r="I24" s="798"/>
      <c r="J24" s="799"/>
      <c r="K24" s="800">
        <v>74.724043715847</v>
      </c>
      <c r="L24" s="798"/>
      <c r="M24" s="798"/>
      <c r="N24" s="798"/>
      <c r="O24" s="737">
        <v>72.85753424657534</v>
      </c>
      <c r="P24" s="735"/>
      <c r="Q24" s="735"/>
      <c r="R24" s="738"/>
      <c r="S24" s="71"/>
      <c r="T24" s="730"/>
      <c r="U24" s="69" t="s">
        <v>76</v>
      </c>
      <c r="V24" s="41"/>
      <c r="W24" s="41"/>
      <c r="X24" s="42"/>
      <c r="Y24" s="43"/>
      <c r="Z24" s="97">
        <v>14788</v>
      </c>
      <c r="AA24" s="705">
        <v>-418</v>
      </c>
      <c r="AB24" s="98">
        <v>12893</v>
      </c>
    </row>
    <row r="25" spans="1:28" s="44" customFormat="1" ht="29.25" customHeight="1" thickBot="1">
      <c r="A25" s="733"/>
      <c r="B25" s="65" t="s">
        <v>77</v>
      </c>
      <c r="C25" s="65"/>
      <c r="D25" s="65"/>
      <c r="E25" s="65"/>
      <c r="F25" s="47" t="s">
        <v>193</v>
      </c>
      <c r="G25" s="726">
        <v>75</v>
      </c>
      <c r="H25" s="724"/>
      <c r="I25" s="724"/>
      <c r="J25" s="725"/>
      <c r="K25" s="726">
        <v>74.7</v>
      </c>
      <c r="L25" s="724"/>
      <c r="M25" s="724"/>
      <c r="N25" s="724"/>
      <c r="O25" s="726">
        <v>72.9</v>
      </c>
      <c r="P25" s="724"/>
      <c r="Q25" s="724"/>
      <c r="R25" s="727"/>
      <c r="S25" s="71"/>
      <c r="T25" s="731"/>
      <c r="U25" s="99" t="s">
        <v>78</v>
      </c>
      <c r="V25" s="100"/>
      <c r="W25" s="100"/>
      <c r="X25" s="90"/>
      <c r="Y25" s="101"/>
      <c r="Z25" s="102">
        <v>14376</v>
      </c>
      <c r="AA25" s="206">
        <v>0</v>
      </c>
      <c r="AB25" s="103">
        <v>12912</v>
      </c>
    </row>
    <row r="26" spans="1:28" s="44" customFormat="1" ht="29.25" customHeight="1">
      <c r="A26" s="733"/>
      <c r="B26" s="65" t="s">
        <v>79</v>
      </c>
      <c r="C26" s="65"/>
      <c r="D26" s="65"/>
      <c r="E26" s="65"/>
      <c r="F26" s="57" t="s">
        <v>193</v>
      </c>
      <c r="G26" s="726">
        <v>75</v>
      </c>
      <c r="H26" s="724"/>
      <c r="I26" s="724"/>
      <c r="J26" s="725"/>
      <c r="K26" s="726">
        <v>74.7</v>
      </c>
      <c r="L26" s="724"/>
      <c r="M26" s="724"/>
      <c r="N26" s="724"/>
      <c r="O26" s="726">
        <v>72.9</v>
      </c>
      <c r="P26" s="724"/>
      <c r="Q26" s="724"/>
      <c r="R26" s="727"/>
      <c r="S26" s="71"/>
      <c r="T26" s="729" t="s">
        <v>80</v>
      </c>
      <c r="U26" s="46" t="s">
        <v>81</v>
      </c>
      <c r="V26" s="46"/>
      <c r="W26" s="46"/>
      <c r="X26" s="46"/>
      <c r="Y26" s="104" t="s">
        <v>194</v>
      </c>
      <c r="Z26" s="27">
        <v>89397</v>
      </c>
      <c r="AA26" s="200">
        <v>87505</v>
      </c>
      <c r="AB26" s="28">
        <v>90741</v>
      </c>
    </row>
    <row r="27" spans="1:28" s="44" customFormat="1" ht="29.25" customHeight="1">
      <c r="A27" s="733"/>
      <c r="B27" s="65" t="s">
        <v>83</v>
      </c>
      <c r="C27" s="65"/>
      <c r="D27" s="65"/>
      <c r="E27" s="65"/>
      <c r="F27" s="47" t="s">
        <v>84</v>
      </c>
      <c r="G27" s="726">
        <v>15.8</v>
      </c>
      <c r="H27" s="724"/>
      <c r="I27" s="724"/>
      <c r="J27" s="725"/>
      <c r="K27" s="726">
        <v>16.1</v>
      </c>
      <c r="L27" s="724"/>
      <c r="M27" s="724"/>
      <c r="N27" s="724"/>
      <c r="O27" s="726">
        <v>15.5</v>
      </c>
      <c r="P27" s="724"/>
      <c r="Q27" s="724"/>
      <c r="R27" s="727"/>
      <c r="S27" s="71"/>
      <c r="T27" s="730"/>
      <c r="U27" s="721" t="s">
        <v>180</v>
      </c>
      <c r="V27" s="41" t="s">
        <v>85</v>
      </c>
      <c r="W27" s="41"/>
      <c r="X27" s="42"/>
      <c r="Y27" s="43"/>
      <c r="Z27" s="35"/>
      <c r="AA27" s="201"/>
      <c r="AB27" s="36"/>
    </row>
    <row r="28" spans="1:28" s="44" customFormat="1" ht="29.25" customHeight="1">
      <c r="A28" s="733"/>
      <c r="B28" s="762" t="s">
        <v>86</v>
      </c>
      <c r="C28" s="762"/>
      <c r="D28" s="105"/>
      <c r="E28" s="106" t="s">
        <v>87</v>
      </c>
      <c r="F28" s="47"/>
      <c r="G28" s="750">
        <v>150</v>
      </c>
      <c r="H28" s="748"/>
      <c r="I28" s="748"/>
      <c r="J28" s="749"/>
      <c r="K28" s="750">
        <v>149.4</v>
      </c>
      <c r="L28" s="748"/>
      <c r="M28" s="748"/>
      <c r="N28" s="748"/>
      <c r="O28" s="750">
        <v>146</v>
      </c>
      <c r="P28" s="748"/>
      <c r="Q28" s="748"/>
      <c r="R28" s="751"/>
      <c r="S28" s="71"/>
      <c r="T28" s="730"/>
      <c r="U28" s="728"/>
      <c r="V28" s="41" t="s">
        <v>88</v>
      </c>
      <c r="W28" s="41"/>
      <c r="X28" s="42"/>
      <c r="Y28" s="43"/>
      <c r="Z28" s="35">
        <v>89397</v>
      </c>
      <c r="AA28" s="201">
        <v>87505</v>
      </c>
      <c r="AB28" s="36">
        <v>90741</v>
      </c>
    </row>
    <row r="29" spans="1:28" s="44" customFormat="1" ht="29.25" customHeight="1">
      <c r="A29" s="733"/>
      <c r="B29" s="763"/>
      <c r="C29" s="763"/>
      <c r="D29" s="107" t="s">
        <v>62</v>
      </c>
      <c r="E29" s="106" t="s">
        <v>89</v>
      </c>
      <c r="F29" s="47"/>
      <c r="G29" s="750">
        <v>547</v>
      </c>
      <c r="H29" s="748"/>
      <c r="I29" s="748"/>
      <c r="J29" s="749"/>
      <c r="K29" s="750">
        <v>556.1</v>
      </c>
      <c r="L29" s="748"/>
      <c r="M29" s="748"/>
      <c r="N29" s="748"/>
      <c r="O29" s="750">
        <v>562</v>
      </c>
      <c r="P29" s="748"/>
      <c r="Q29" s="748"/>
      <c r="R29" s="751"/>
      <c r="S29" s="71"/>
      <c r="T29" s="730"/>
      <c r="U29" s="65" t="s">
        <v>90</v>
      </c>
      <c r="V29" s="65"/>
      <c r="W29" s="65"/>
      <c r="X29" s="65"/>
      <c r="Y29" s="43" t="s">
        <v>195</v>
      </c>
      <c r="Z29" s="35">
        <v>145354</v>
      </c>
      <c r="AA29" s="201">
        <v>131258</v>
      </c>
      <c r="AB29" s="36">
        <v>172332</v>
      </c>
    </row>
    <row r="30" spans="1:28" s="44" customFormat="1" ht="29.25" customHeight="1">
      <c r="A30" s="733"/>
      <c r="B30" s="762" t="s">
        <v>92</v>
      </c>
      <c r="C30" s="762"/>
      <c r="D30" s="108"/>
      <c r="E30" s="106" t="s">
        <v>87</v>
      </c>
      <c r="F30" s="47"/>
      <c r="G30" s="760">
        <v>54733</v>
      </c>
      <c r="H30" s="758"/>
      <c r="I30" s="758"/>
      <c r="J30" s="759"/>
      <c r="K30" s="760">
        <v>54698</v>
      </c>
      <c r="L30" s="758"/>
      <c r="M30" s="758"/>
      <c r="N30" s="758"/>
      <c r="O30" s="760">
        <v>53186</v>
      </c>
      <c r="P30" s="758"/>
      <c r="Q30" s="758"/>
      <c r="R30" s="761"/>
      <c r="S30" s="71"/>
      <c r="T30" s="730"/>
      <c r="U30" s="721" t="s">
        <v>180</v>
      </c>
      <c r="V30" s="41" t="s">
        <v>93</v>
      </c>
      <c r="W30" s="41"/>
      <c r="X30" s="42"/>
      <c r="Y30" s="43"/>
      <c r="Z30" s="35">
        <v>8757</v>
      </c>
      <c r="AA30" s="201">
        <v>0</v>
      </c>
      <c r="AB30" s="36">
        <v>36219</v>
      </c>
    </row>
    <row r="31" spans="1:28" s="44" customFormat="1" ht="29.25" customHeight="1">
      <c r="A31" s="733"/>
      <c r="B31" s="763"/>
      <c r="C31" s="763"/>
      <c r="D31" s="107" t="s">
        <v>62</v>
      </c>
      <c r="E31" s="106" t="s">
        <v>89</v>
      </c>
      <c r="F31" s="47"/>
      <c r="G31" s="760">
        <v>160765</v>
      </c>
      <c r="H31" s="758"/>
      <c r="I31" s="758"/>
      <c r="J31" s="759"/>
      <c r="K31" s="760">
        <v>164035</v>
      </c>
      <c r="L31" s="758"/>
      <c r="M31" s="758"/>
      <c r="N31" s="758"/>
      <c r="O31" s="760">
        <v>164787</v>
      </c>
      <c r="P31" s="758"/>
      <c r="Q31" s="758"/>
      <c r="R31" s="761"/>
      <c r="S31" s="71"/>
      <c r="T31" s="730"/>
      <c r="U31" s="728"/>
      <c r="V31" s="41" t="s">
        <v>94</v>
      </c>
      <c r="W31" s="41"/>
      <c r="X31" s="42"/>
      <c r="Y31" s="43"/>
      <c r="Z31" s="35">
        <v>136597</v>
      </c>
      <c r="AA31" s="201">
        <v>131258</v>
      </c>
      <c r="AB31" s="36">
        <v>136113</v>
      </c>
    </row>
    <row r="32" spans="1:28" s="44" customFormat="1" ht="29.25" customHeight="1">
      <c r="A32" s="733"/>
      <c r="B32" s="65" t="s">
        <v>95</v>
      </c>
      <c r="C32" s="65"/>
      <c r="D32" s="65"/>
      <c r="E32" s="65"/>
      <c r="F32" s="47" t="s">
        <v>193</v>
      </c>
      <c r="G32" s="726">
        <v>293.7</v>
      </c>
      <c r="H32" s="724"/>
      <c r="I32" s="724"/>
      <c r="J32" s="725"/>
      <c r="K32" s="726">
        <v>299.9</v>
      </c>
      <c r="L32" s="724"/>
      <c r="M32" s="724"/>
      <c r="N32" s="724"/>
      <c r="O32" s="726">
        <v>309.8</v>
      </c>
      <c r="P32" s="724"/>
      <c r="Q32" s="724"/>
      <c r="R32" s="727"/>
      <c r="S32" s="71"/>
      <c r="T32" s="730"/>
      <c r="U32" s="69" t="s">
        <v>96</v>
      </c>
      <c r="V32" s="66"/>
      <c r="W32" s="66"/>
      <c r="X32" s="67"/>
      <c r="Y32" s="43" t="s">
        <v>196</v>
      </c>
      <c r="Z32" s="231">
        <v>-55957</v>
      </c>
      <c r="AA32" s="705">
        <v>-43753</v>
      </c>
      <c r="AB32" s="232">
        <v>-81591</v>
      </c>
    </row>
    <row r="33" spans="1:28" s="44" customFormat="1" ht="29.25" customHeight="1">
      <c r="A33" s="733"/>
      <c r="B33" s="65" t="s">
        <v>98</v>
      </c>
      <c r="C33" s="65"/>
      <c r="D33" s="65"/>
      <c r="E33" s="65"/>
      <c r="F33" s="47" t="s">
        <v>99</v>
      </c>
      <c r="G33" s="760"/>
      <c r="H33" s="758"/>
      <c r="I33" s="758"/>
      <c r="J33" s="759"/>
      <c r="K33" s="760"/>
      <c r="L33" s="758"/>
      <c r="M33" s="758"/>
      <c r="N33" s="758"/>
      <c r="O33" s="760"/>
      <c r="P33" s="758"/>
      <c r="Q33" s="758"/>
      <c r="R33" s="761"/>
      <c r="S33" s="71"/>
      <c r="T33" s="730"/>
      <c r="U33" s="65" t="s">
        <v>100</v>
      </c>
      <c r="V33" s="65"/>
      <c r="W33" s="65"/>
      <c r="X33" s="65"/>
      <c r="Y33" s="43" t="s">
        <v>197</v>
      </c>
      <c r="Z33" s="35">
        <v>55957</v>
      </c>
      <c r="AA33" s="201">
        <v>43753</v>
      </c>
      <c r="AB33" s="36">
        <v>81591</v>
      </c>
    </row>
    <row r="34" spans="1:28" s="44" customFormat="1" ht="29.25" customHeight="1" thickBot="1">
      <c r="A34" s="733"/>
      <c r="B34" s="109" t="s">
        <v>102</v>
      </c>
      <c r="C34" s="109"/>
      <c r="D34" s="108"/>
      <c r="E34" s="106" t="s">
        <v>87</v>
      </c>
      <c r="F34" s="47"/>
      <c r="G34" s="726">
        <v>3.9</v>
      </c>
      <c r="H34" s="724"/>
      <c r="I34" s="724"/>
      <c r="J34" s="725"/>
      <c r="K34" s="726">
        <v>3.7</v>
      </c>
      <c r="L34" s="724"/>
      <c r="M34" s="724"/>
      <c r="N34" s="724"/>
      <c r="O34" s="726">
        <v>3.4</v>
      </c>
      <c r="P34" s="724"/>
      <c r="Q34" s="724"/>
      <c r="R34" s="727"/>
      <c r="S34" s="71"/>
      <c r="T34" s="731"/>
      <c r="U34" s="99" t="s">
        <v>103</v>
      </c>
      <c r="V34" s="100"/>
      <c r="W34" s="100"/>
      <c r="X34" s="90"/>
      <c r="Y34" s="101"/>
      <c r="Z34" s="111">
        <v>0</v>
      </c>
      <c r="AA34" s="111">
        <v>0</v>
      </c>
      <c r="AB34" s="112">
        <v>0</v>
      </c>
    </row>
    <row r="35" spans="1:28" s="44" customFormat="1" ht="29.25" customHeight="1" thickBot="1">
      <c r="A35" s="733"/>
      <c r="B35" s="56" t="s">
        <v>104</v>
      </c>
      <c r="C35" s="56"/>
      <c r="D35" s="107" t="s">
        <v>62</v>
      </c>
      <c r="E35" s="106" t="s">
        <v>89</v>
      </c>
      <c r="F35" s="47"/>
      <c r="G35" s="726">
        <v>11.4</v>
      </c>
      <c r="H35" s="724"/>
      <c r="I35" s="724"/>
      <c r="J35" s="725"/>
      <c r="K35" s="726">
        <v>11.1</v>
      </c>
      <c r="L35" s="724"/>
      <c r="M35" s="724"/>
      <c r="N35" s="724"/>
      <c r="O35" s="726">
        <v>10.6</v>
      </c>
      <c r="P35" s="724"/>
      <c r="Q35" s="724"/>
      <c r="R35" s="727"/>
      <c r="S35" s="71"/>
      <c r="T35" s="113" t="s">
        <v>105</v>
      </c>
      <c r="U35" s="114"/>
      <c r="V35" s="114"/>
      <c r="W35" s="114"/>
      <c r="X35" s="115"/>
      <c r="Y35" s="116"/>
      <c r="Z35" s="118">
        <v>2148884</v>
      </c>
      <c r="AA35" s="111">
        <v>2210678</v>
      </c>
      <c r="AB35" s="112">
        <v>2233368</v>
      </c>
    </row>
    <row r="36" spans="1:28" s="44" customFormat="1" ht="29.25" customHeight="1">
      <c r="A36" s="733"/>
      <c r="B36" s="65" t="s">
        <v>106</v>
      </c>
      <c r="C36" s="65"/>
      <c r="D36" s="65"/>
      <c r="E36" s="65"/>
      <c r="F36" s="47" t="s">
        <v>99</v>
      </c>
      <c r="G36" s="750"/>
      <c r="H36" s="748"/>
      <c r="I36" s="748"/>
      <c r="J36" s="749"/>
      <c r="K36" s="750"/>
      <c r="L36" s="748"/>
      <c r="M36" s="748"/>
      <c r="N36" s="748"/>
      <c r="O36" s="750"/>
      <c r="P36" s="748"/>
      <c r="Q36" s="748"/>
      <c r="R36" s="751"/>
      <c r="S36" s="119"/>
      <c r="T36" s="120" t="s">
        <v>107</v>
      </c>
      <c r="U36" s="121"/>
      <c r="V36" s="121"/>
      <c r="W36" s="121"/>
      <c r="X36" s="122"/>
      <c r="Y36" s="104"/>
      <c r="Z36" s="27">
        <v>359855</v>
      </c>
      <c r="AA36" s="200">
        <v>358081</v>
      </c>
      <c r="AB36" s="28">
        <v>352819</v>
      </c>
    </row>
    <row r="37" spans="1:28" s="44" customFormat="1" ht="29.25" customHeight="1" thickBot="1">
      <c r="A37" s="733"/>
      <c r="B37" s="65" t="s">
        <v>108</v>
      </c>
      <c r="C37" s="59"/>
      <c r="D37" s="65"/>
      <c r="E37" s="65"/>
      <c r="F37" s="47" t="s">
        <v>193</v>
      </c>
      <c r="G37" s="726"/>
      <c r="H37" s="724"/>
      <c r="I37" s="724"/>
      <c r="J37" s="725"/>
      <c r="K37" s="726"/>
      <c r="L37" s="724"/>
      <c r="M37" s="724"/>
      <c r="N37" s="724"/>
      <c r="O37" s="726"/>
      <c r="P37" s="724"/>
      <c r="Q37" s="724"/>
      <c r="R37" s="727"/>
      <c r="S37" s="123"/>
      <c r="T37" s="124" t="s">
        <v>180</v>
      </c>
      <c r="U37" s="125"/>
      <c r="V37" s="90" t="s">
        <v>109</v>
      </c>
      <c r="W37" s="91"/>
      <c r="X37" s="91"/>
      <c r="Y37" s="101"/>
      <c r="Z37" s="127">
        <v>334316</v>
      </c>
      <c r="AA37" s="207">
        <v>328481</v>
      </c>
      <c r="AB37" s="128">
        <v>325586</v>
      </c>
    </row>
    <row r="38" spans="1:28" s="44" customFormat="1" ht="29.25" customHeight="1" thickBot="1">
      <c r="A38" s="733"/>
      <c r="B38" s="109" t="s">
        <v>110</v>
      </c>
      <c r="C38" s="109"/>
      <c r="D38" s="108"/>
      <c r="E38" s="106" t="s">
        <v>87</v>
      </c>
      <c r="F38" s="47"/>
      <c r="G38" s="750"/>
      <c r="H38" s="748"/>
      <c r="I38" s="748"/>
      <c r="J38" s="749"/>
      <c r="K38" s="750"/>
      <c r="L38" s="748"/>
      <c r="M38" s="748"/>
      <c r="N38" s="748"/>
      <c r="O38" s="750"/>
      <c r="P38" s="748"/>
      <c r="Q38" s="748"/>
      <c r="R38" s="751"/>
      <c r="S38" s="129"/>
      <c r="T38" s="37" t="s">
        <v>111</v>
      </c>
      <c r="U38" s="38"/>
      <c r="V38" s="38"/>
      <c r="W38" s="38"/>
      <c r="X38" s="38"/>
      <c r="Y38" s="116"/>
      <c r="Z38" s="131">
        <v>1168016</v>
      </c>
      <c r="AA38" s="208">
        <v>490338</v>
      </c>
      <c r="AB38" s="132">
        <v>773264</v>
      </c>
    </row>
    <row r="39" spans="1:28" s="44" customFormat="1" ht="29.25" customHeight="1">
      <c r="A39" s="733"/>
      <c r="B39" s="56" t="s">
        <v>112</v>
      </c>
      <c r="C39" s="56"/>
      <c r="D39" s="107" t="s">
        <v>113</v>
      </c>
      <c r="E39" s="106" t="s">
        <v>89</v>
      </c>
      <c r="F39" s="47"/>
      <c r="G39" s="750"/>
      <c r="H39" s="748"/>
      <c r="I39" s="748"/>
      <c r="J39" s="749"/>
      <c r="K39" s="750"/>
      <c r="L39" s="748"/>
      <c r="M39" s="748"/>
      <c r="N39" s="748"/>
      <c r="O39" s="750"/>
      <c r="P39" s="748"/>
      <c r="Q39" s="748"/>
      <c r="R39" s="751"/>
      <c r="S39" s="119"/>
      <c r="T39" s="729" t="s">
        <v>114</v>
      </c>
      <c r="U39" s="729" t="s">
        <v>115</v>
      </c>
      <c r="V39" s="133" t="s">
        <v>116</v>
      </c>
      <c r="W39" s="121"/>
      <c r="X39" s="122"/>
      <c r="Y39" s="104"/>
      <c r="Z39" s="27">
        <v>3528556</v>
      </c>
      <c r="AA39" s="200">
        <v>3425891</v>
      </c>
      <c r="AB39" s="28">
        <v>3370395</v>
      </c>
    </row>
    <row r="40" spans="1:28" s="44" customFormat="1" ht="29.25" customHeight="1">
      <c r="A40" s="733"/>
      <c r="B40" s="134" t="s">
        <v>198</v>
      </c>
      <c r="C40" s="135"/>
      <c r="D40" s="136" t="s">
        <v>118</v>
      </c>
      <c r="E40" s="65"/>
      <c r="F40" s="47"/>
      <c r="G40" s="750">
        <v>3965</v>
      </c>
      <c r="H40" s="748"/>
      <c r="I40" s="748"/>
      <c r="J40" s="749"/>
      <c r="K40" s="750">
        <v>773</v>
      </c>
      <c r="L40" s="748"/>
      <c r="M40" s="748"/>
      <c r="N40" s="748"/>
      <c r="O40" s="750">
        <v>786</v>
      </c>
      <c r="P40" s="748"/>
      <c r="Q40" s="748"/>
      <c r="R40" s="751"/>
      <c r="S40" s="71"/>
      <c r="T40" s="730"/>
      <c r="U40" s="730"/>
      <c r="V40" s="721" t="s">
        <v>180</v>
      </c>
      <c r="W40" s="41" t="s">
        <v>119</v>
      </c>
      <c r="X40" s="42"/>
      <c r="Y40" s="43"/>
      <c r="Z40" s="35">
        <v>3375998</v>
      </c>
      <c r="AA40" s="201">
        <v>3252353</v>
      </c>
      <c r="AB40" s="36">
        <v>3244173</v>
      </c>
    </row>
    <row r="41" spans="1:28" s="44" customFormat="1" ht="29.25" customHeight="1">
      <c r="A41" s="733"/>
      <c r="B41" s="137"/>
      <c r="C41" s="138"/>
      <c r="D41" s="139" t="s">
        <v>180</v>
      </c>
      <c r="E41" s="42" t="s">
        <v>120</v>
      </c>
      <c r="F41" s="47"/>
      <c r="G41" s="750"/>
      <c r="H41" s="748"/>
      <c r="I41" s="748"/>
      <c r="J41" s="749"/>
      <c r="K41" s="750"/>
      <c r="L41" s="748"/>
      <c r="M41" s="748"/>
      <c r="N41" s="748"/>
      <c r="O41" s="750"/>
      <c r="P41" s="748"/>
      <c r="Q41" s="748"/>
      <c r="R41" s="751"/>
      <c r="S41" s="71"/>
      <c r="T41" s="730"/>
      <c r="U41" s="730"/>
      <c r="V41" s="728"/>
      <c r="W41" s="41" t="s">
        <v>121</v>
      </c>
      <c r="X41" s="67"/>
      <c r="Y41" s="140"/>
      <c r="Z41" s="35">
        <v>1902865</v>
      </c>
      <c r="AA41" s="201">
        <v>1881885</v>
      </c>
      <c r="AB41" s="36">
        <v>1938081</v>
      </c>
    </row>
    <row r="42" spans="1:28" s="44" customFormat="1" ht="29.25" customHeight="1">
      <c r="A42" s="733"/>
      <c r="B42" s="141" t="s">
        <v>122</v>
      </c>
      <c r="C42" s="142"/>
      <c r="D42" s="42" t="s">
        <v>123</v>
      </c>
      <c r="E42" s="65"/>
      <c r="F42" s="47"/>
      <c r="G42" s="750">
        <v>5153</v>
      </c>
      <c r="H42" s="748"/>
      <c r="I42" s="748"/>
      <c r="J42" s="749"/>
      <c r="K42" s="750">
        <v>2010</v>
      </c>
      <c r="L42" s="748"/>
      <c r="M42" s="748"/>
      <c r="N42" s="748"/>
      <c r="O42" s="750">
        <v>1929</v>
      </c>
      <c r="P42" s="748"/>
      <c r="Q42" s="748"/>
      <c r="R42" s="751"/>
      <c r="S42" s="71"/>
      <c r="T42" s="730"/>
      <c r="U42" s="730"/>
      <c r="V42" s="69" t="s">
        <v>124</v>
      </c>
      <c r="W42" s="41"/>
      <c r="X42" s="42"/>
      <c r="Y42" s="43"/>
      <c r="Z42" s="144">
        <v>2176287</v>
      </c>
      <c r="AA42" s="209">
        <v>2215767</v>
      </c>
      <c r="AB42" s="145">
        <v>2235883</v>
      </c>
    </row>
    <row r="43" spans="1:28" s="44" customFormat="1" ht="29.25" customHeight="1">
      <c r="A43" s="733"/>
      <c r="B43" s="141" t="s">
        <v>125</v>
      </c>
      <c r="C43" s="138"/>
      <c r="D43" s="746" t="s">
        <v>180</v>
      </c>
      <c r="E43" s="42" t="s">
        <v>126</v>
      </c>
      <c r="F43" s="47"/>
      <c r="G43" s="750">
        <v>78</v>
      </c>
      <c r="H43" s="748"/>
      <c r="I43" s="748"/>
      <c r="J43" s="749"/>
      <c r="K43" s="750">
        <v>85</v>
      </c>
      <c r="L43" s="748"/>
      <c r="M43" s="748"/>
      <c r="N43" s="748"/>
      <c r="O43" s="750">
        <v>87</v>
      </c>
      <c r="P43" s="748"/>
      <c r="Q43" s="748"/>
      <c r="R43" s="751"/>
      <c r="S43" s="71"/>
      <c r="T43" s="730"/>
      <c r="U43" s="730"/>
      <c r="V43" s="721" t="s">
        <v>180</v>
      </c>
      <c r="W43" s="41" t="s">
        <v>127</v>
      </c>
      <c r="X43" s="42"/>
      <c r="Y43" s="43"/>
      <c r="Z43" s="35">
        <v>1704139</v>
      </c>
      <c r="AA43" s="201">
        <v>1769715</v>
      </c>
      <c r="AB43" s="36">
        <v>1795502</v>
      </c>
    </row>
    <row r="44" spans="1:28" s="44" customFormat="1" ht="29.25" customHeight="1">
      <c r="A44" s="733"/>
      <c r="B44" s="146"/>
      <c r="C44" s="147" t="s">
        <v>128</v>
      </c>
      <c r="D44" s="747"/>
      <c r="E44" s="42" t="s">
        <v>129</v>
      </c>
      <c r="F44" s="47"/>
      <c r="G44" s="750"/>
      <c r="H44" s="748"/>
      <c r="I44" s="748"/>
      <c r="J44" s="749"/>
      <c r="K44" s="750"/>
      <c r="L44" s="748"/>
      <c r="M44" s="748"/>
      <c r="N44" s="748"/>
      <c r="O44" s="750"/>
      <c r="P44" s="748"/>
      <c r="Q44" s="748"/>
      <c r="R44" s="751"/>
      <c r="S44" s="71"/>
      <c r="T44" s="730"/>
      <c r="U44" s="730"/>
      <c r="V44" s="722"/>
      <c r="W44" s="41" t="s">
        <v>130</v>
      </c>
      <c r="X44" s="42"/>
      <c r="Y44" s="43"/>
      <c r="Z44" s="149">
        <v>471948</v>
      </c>
      <c r="AA44" s="210">
        <v>445852</v>
      </c>
      <c r="AB44" s="150">
        <v>440181</v>
      </c>
    </row>
    <row r="45" spans="1:28" s="44" customFormat="1" ht="29.25" customHeight="1">
      <c r="A45" s="733"/>
      <c r="B45" s="146"/>
      <c r="C45" s="138"/>
      <c r="D45" s="137" t="s">
        <v>131</v>
      </c>
      <c r="E45" s="137"/>
      <c r="F45" s="71"/>
      <c r="G45" s="750">
        <v>67</v>
      </c>
      <c r="H45" s="748"/>
      <c r="I45" s="748"/>
      <c r="J45" s="749"/>
      <c r="K45" s="750"/>
      <c r="L45" s="748"/>
      <c r="M45" s="748"/>
      <c r="N45" s="748"/>
      <c r="O45" s="750">
        <v>59</v>
      </c>
      <c r="P45" s="748"/>
      <c r="Q45" s="748"/>
      <c r="R45" s="751"/>
      <c r="S45" s="71"/>
      <c r="T45" s="730"/>
      <c r="U45" s="730"/>
      <c r="V45" s="728"/>
      <c r="W45" s="41" t="s">
        <v>132</v>
      </c>
      <c r="X45" s="42"/>
      <c r="Y45" s="43"/>
      <c r="Z45" s="35"/>
      <c r="AA45" s="201"/>
      <c r="AB45" s="36">
        <v>0</v>
      </c>
    </row>
    <row r="46" spans="1:28" s="44" customFormat="1" ht="29.25" customHeight="1" thickBot="1">
      <c r="A46" s="733"/>
      <c r="B46" s="151" t="s">
        <v>133</v>
      </c>
      <c r="C46" s="109"/>
      <c r="D46" s="109"/>
      <c r="E46" s="65"/>
      <c r="F46" s="47" t="s">
        <v>134</v>
      </c>
      <c r="G46" s="750"/>
      <c r="H46" s="748"/>
      <c r="I46" s="748"/>
      <c r="J46" s="749"/>
      <c r="K46" s="750"/>
      <c r="L46" s="748"/>
      <c r="M46" s="748"/>
      <c r="N46" s="748"/>
      <c r="O46" s="750"/>
      <c r="P46" s="748"/>
      <c r="Q46" s="748"/>
      <c r="R46" s="751"/>
      <c r="S46" s="71"/>
      <c r="T46" s="730"/>
      <c r="U46" s="730"/>
      <c r="V46" s="152" t="s">
        <v>135</v>
      </c>
      <c r="W46" s="153"/>
      <c r="X46" s="154"/>
      <c r="Y46" s="155"/>
      <c r="Z46" s="144"/>
      <c r="AA46" s="209"/>
      <c r="AB46" s="145"/>
    </row>
    <row r="47" spans="1:28" s="44" customFormat="1" ht="29.25" customHeight="1" thickBot="1">
      <c r="A47" s="733"/>
      <c r="B47" s="109" t="s">
        <v>136</v>
      </c>
      <c r="C47" s="109"/>
      <c r="D47" s="108"/>
      <c r="E47" s="42" t="s">
        <v>137</v>
      </c>
      <c r="F47" s="47"/>
      <c r="G47" s="750">
        <v>1271</v>
      </c>
      <c r="H47" s="748"/>
      <c r="I47" s="748"/>
      <c r="J47" s="749"/>
      <c r="K47" s="750">
        <v>1199</v>
      </c>
      <c r="L47" s="748"/>
      <c r="M47" s="748"/>
      <c r="N47" s="748"/>
      <c r="O47" s="750">
        <v>1370</v>
      </c>
      <c r="P47" s="748"/>
      <c r="Q47" s="748"/>
      <c r="R47" s="751"/>
      <c r="S47" s="71"/>
      <c r="T47" s="730"/>
      <c r="U47" s="731"/>
      <c r="V47" s="113" t="s">
        <v>138</v>
      </c>
      <c r="W47" s="114"/>
      <c r="X47" s="115"/>
      <c r="Y47" s="116"/>
      <c r="Z47" s="131">
        <v>5704843</v>
      </c>
      <c r="AA47" s="208">
        <v>5641658</v>
      </c>
      <c r="AB47" s="132">
        <v>5606278</v>
      </c>
    </row>
    <row r="48" spans="1:28" s="44" customFormat="1" ht="29.25" customHeight="1" thickBot="1">
      <c r="A48" s="734"/>
      <c r="B48" s="73" t="s">
        <v>139</v>
      </c>
      <c r="C48" s="74"/>
      <c r="D48" s="156"/>
      <c r="E48" s="154" t="s">
        <v>140</v>
      </c>
      <c r="F48" s="157"/>
      <c r="G48" s="804">
        <v>5061</v>
      </c>
      <c r="H48" s="802"/>
      <c r="I48" s="802"/>
      <c r="J48" s="803"/>
      <c r="K48" s="804">
        <v>4971</v>
      </c>
      <c r="L48" s="802"/>
      <c r="M48" s="802"/>
      <c r="N48" s="802"/>
      <c r="O48" s="804">
        <v>4786</v>
      </c>
      <c r="P48" s="802"/>
      <c r="Q48" s="802"/>
      <c r="R48" s="805"/>
      <c r="S48" s="71"/>
      <c r="T48" s="730"/>
      <c r="U48" s="729" t="s">
        <v>141</v>
      </c>
      <c r="V48" s="133" t="s">
        <v>142</v>
      </c>
      <c r="W48" s="121"/>
      <c r="X48" s="122"/>
      <c r="Y48" s="104"/>
      <c r="Z48" s="27">
        <v>308024</v>
      </c>
      <c r="AA48" s="200">
        <v>310906</v>
      </c>
      <c r="AB48" s="28">
        <v>310560</v>
      </c>
    </row>
    <row r="49" spans="1:28" s="44" customFormat="1" ht="29.25" customHeight="1">
      <c r="A49" s="732" t="s">
        <v>143</v>
      </c>
      <c r="B49" s="158" t="s">
        <v>55</v>
      </c>
      <c r="C49" s="56"/>
      <c r="D49" s="56"/>
      <c r="E49" s="46"/>
      <c r="F49" s="84"/>
      <c r="G49" s="737">
        <v>3.7</v>
      </c>
      <c r="H49" s="735"/>
      <c r="I49" s="735"/>
      <c r="J49" s="736"/>
      <c r="K49" s="737">
        <v>4.2</v>
      </c>
      <c r="L49" s="735"/>
      <c r="M49" s="735"/>
      <c r="N49" s="735"/>
      <c r="O49" s="737">
        <v>4.5</v>
      </c>
      <c r="P49" s="735"/>
      <c r="Q49" s="735"/>
      <c r="R49" s="738"/>
      <c r="S49" s="71"/>
      <c r="T49" s="730"/>
      <c r="U49" s="730"/>
      <c r="V49" s="69" t="s">
        <v>144</v>
      </c>
      <c r="W49" s="41"/>
      <c r="X49" s="42"/>
      <c r="Y49" s="43"/>
      <c r="Z49" s="35">
        <v>27403</v>
      </c>
      <c r="AA49" s="201">
        <v>5089</v>
      </c>
      <c r="AB49" s="36">
        <v>2515</v>
      </c>
    </row>
    <row r="50" spans="1:28" s="44" customFormat="1" ht="29.25" customHeight="1">
      <c r="A50" s="733"/>
      <c r="B50" s="70" t="s">
        <v>145</v>
      </c>
      <c r="C50" s="65"/>
      <c r="D50" s="65"/>
      <c r="E50" s="65"/>
      <c r="F50" s="47"/>
      <c r="G50" s="726">
        <v>17.9</v>
      </c>
      <c r="H50" s="724"/>
      <c r="I50" s="724"/>
      <c r="J50" s="725"/>
      <c r="K50" s="726">
        <v>17.3</v>
      </c>
      <c r="L50" s="724"/>
      <c r="M50" s="724"/>
      <c r="N50" s="724"/>
      <c r="O50" s="726">
        <v>16.9</v>
      </c>
      <c r="P50" s="724"/>
      <c r="Q50" s="724"/>
      <c r="R50" s="727"/>
      <c r="S50" s="71"/>
      <c r="T50" s="730"/>
      <c r="U50" s="730"/>
      <c r="V50" s="721" t="s">
        <v>180</v>
      </c>
      <c r="W50" s="41" t="s">
        <v>146</v>
      </c>
      <c r="X50" s="42"/>
      <c r="Y50" s="43"/>
      <c r="Z50" s="35"/>
      <c r="AA50" s="201"/>
      <c r="AB50" s="36"/>
    </row>
    <row r="51" spans="1:28" s="44" customFormat="1" ht="29.25" customHeight="1" thickBot="1">
      <c r="A51" s="733"/>
      <c r="B51" s="159" t="s">
        <v>63</v>
      </c>
      <c r="C51" s="137"/>
      <c r="D51" s="137"/>
      <c r="E51" s="137"/>
      <c r="F51" s="71"/>
      <c r="G51" s="726">
        <v>23.2</v>
      </c>
      <c r="H51" s="724"/>
      <c r="I51" s="724"/>
      <c r="J51" s="725"/>
      <c r="K51" s="726">
        <v>21.9</v>
      </c>
      <c r="L51" s="724"/>
      <c r="M51" s="724"/>
      <c r="N51" s="724"/>
      <c r="O51" s="726">
        <v>21</v>
      </c>
      <c r="P51" s="724"/>
      <c r="Q51" s="724"/>
      <c r="R51" s="727"/>
      <c r="S51" s="71"/>
      <c r="T51" s="730"/>
      <c r="U51" s="730"/>
      <c r="V51" s="723"/>
      <c r="W51" s="100" t="s">
        <v>147</v>
      </c>
      <c r="X51" s="90"/>
      <c r="Y51" s="101"/>
      <c r="Z51" s="127">
        <v>27403</v>
      </c>
      <c r="AA51" s="207">
        <v>4889</v>
      </c>
      <c r="AB51" s="128">
        <v>2315</v>
      </c>
    </row>
    <row r="52" spans="1:28" s="44" customFormat="1" ht="29.25" customHeight="1" thickBot="1">
      <c r="A52" s="733"/>
      <c r="B52" s="70" t="s">
        <v>148</v>
      </c>
      <c r="C52" s="65"/>
      <c r="D52" s="65"/>
      <c r="E52" s="65"/>
      <c r="F52" s="47"/>
      <c r="G52" s="726"/>
      <c r="H52" s="724"/>
      <c r="I52" s="724"/>
      <c r="J52" s="725"/>
      <c r="K52" s="726"/>
      <c r="L52" s="724"/>
      <c r="M52" s="724"/>
      <c r="N52" s="724"/>
      <c r="O52" s="726"/>
      <c r="P52" s="724"/>
      <c r="Q52" s="724"/>
      <c r="R52" s="727"/>
      <c r="S52" s="71"/>
      <c r="T52" s="730"/>
      <c r="U52" s="731"/>
      <c r="V52" s="156" t="s">
        <v>149</v>
      </c>
      <c r="W52" s="160"/>
      <c r="X52" s="161"/>
      <c r="Y52" s="162"/>
      <c r="Z52" s="164">
        <v>335427</v>
      </c>
      <c r="AA52" s="211">
        <v>315995</v>
      </c>
      <c r="AB52" s="165">
        <v>313075</v>
      </c>
    </row>
    <row r="53" spans="1:28" s="44" customFormat="1" ht="29.25" customHeight="1" thickBot="1">
      <c r="A53" s="734"/>
      <c r="B53" s="73" t="s">
        <v>150</v>
      </c>
      <c r="C53" s="74"/>
      <c r="D53" s="74"/>
      <c r="E53" s="74"/>
      <c r="F53" s="75"/>
      <c r="G53" s="741">
        <v>55.2</v>
      </c>
      <c r="H53" s="739"/>
      <c r="I53" s="739"/>
      <c r="J53" s="740"/>
      <c r="K53" s="741">
        <v>56.6</v>
      </c>
      <c r="L53" s="739"/>
      <c r="M53" s="739"/>
      <c r="N53" s="739"/>
      <c r="O53" s="741">
        <v>57.6</v>
      </c>
      <c r="P53" s="739"/>
      <c r="Q53" s="739"/>
      <c r="R53" s="742"/>
      <c r="S53" s="71"/>
      <c r="T53" s="730"/>
      <c r="U53" s="729" t="s">
        <v>151</v>
      </c>
      <c r="V53" s="133" t="s">
        <v>152</v>
      </c>
      <c r="W53" s="121"/>
      <c r="X53" s="122"/>
      <c r="Y53" s="104"/>
      <c r="Z53" s="27">
        <v>4860572</v>
      </c>
      <c r="AA53" s="200">
        <v>4827625</v>
      </c>
      <c r="AB53" s="28">
        <v>4796629</v>
      </c>
    </row>
    <row r="54" spans="1:28" s="44" customFormat="1" ht="29.25" customHeight="1">
      <c r="A54" s="732" t="s">
        <v>153</v>
      </c>
      <c r="B54" s="45" t="s">
        <v>154</v>
      </c>
      <c r="C54" s="46"/>
      <c r="D54" s="46"/>
      <c r="E54" s="46"/>
      <c r="F54" s="84"/>
      <c r="G54" s="737">
        <v>57.1</v>
      </c>
      <c r="H54" s="735"/>
      <c r="I54" s="735"/>
      <c r="J54" s="736"/>
      <c r="K54" s="737">
        <v>59.3</v>
      </c>
      <c r="L54" s="735"/>
      <c r="M54" s="735"/>
      <c r="N54" s="735"/>
      <c r="O54" s="737">
        <v>61.5</v>
      </c>
      <c r="P54" s="735"/>
      <c r="Q54" s="735"/>
      <c r="R54" s="738"/>
      <c r="S54" s="71"/>
      <c r="T54" s="730"/>
      <c r="U54" s="730"/>
      <c r="V54" s="721" t="s">
        <v>32</v>
      </c>
      <c r="W54" s="41" t="s">
        <v>155</v>
      </c>
      <c r="X54" s="42"/>
      <c r="Y54" s="43"/>
      <c r="Z54" s="35">
        <v>2749109</v>
      </c>
      <c r="AA54" s="201">
        <v>2847419</v>
      </c>
      <c r="AB54" s="36">
        <v>2952536</v>
      </c>
    </row>
    <row r="55" spans="1:28" s="44" customFormat="1" ht="29.25" customHeight="1">
      <c r="A55" s="733"/>
      <c r="B55" s="70" t="s">
        <v>156</v>
      </c>
      <c r="C55" s="65"/>
      <c r="D55" s="65"/>
      <c r="E55" s="65"/>
      <c r="F55" s="166"/>
      <c r="G55" s="726">
        <v>7941.8</v>
      </c>
      <c r="H55" s="724"/>
      <c r="I55" s="724"/>
      <c r="J55" s="725"/>
      <c r="K55" s="726">
        <v>43540.3</v>
      </c>
      <c r="L55" s="724"/>
      <c r="M55" s="724"/>
      <c r="N55" s="724"/>
      <c r="O55" s="726">
        <v>88901.9</v>
      </c>
      <c r="P55" s="724"/>
      <c r="Q55" s="724"/>
      <c r="R55" s="727"/>
      <c r="S55" s="71"/>
      <c r="T55" s="730"/>
      <c r="U55" s="730"/>
      <c r="V55" s="722"/>
      <c r="W55" s="41" t="s">
        <v>85</v>
      </c>
      <c r="X55" s="42"/>
      <c r="Y55" s="43"/>
      <c r="Z55" s="35">
        <v>2111463</v>
      </c>
      <c r="AA55" s="201">
        <v>1980206</v>
      </c>
      <c r="AB55" s="36">
        <v>1844093</v>
      </c>
    </row>
    <row r="56" spans="1:28" s="44" customFormat="1" ht="29.25" customHeight="1">
      <c r="A56" s="733"/>
      <c r="B56" s="70" t="s">
        <v>157</v>
      </c>
      <c r="C56" s="65"/>
      <c r="D56" s="65"/>
      <c r="E56" s="65"/>
      <c r="F56" s="166"/>
      <c r="G56" s="726">
        <v>103.3</v>
      </c>
      <c r="H56" s="724"/>
      <c r="I56" s="724"/>
      <c r="J56" s="725"/>
      <c r="K56" s="726">
        <v>99.9</v>
      </c>
      <c r="L56" s="724"/>
      <c r="M56" s="724"/>
      <c r="N56" s="724"/>
      <c r="O56" s="726">
        <v>103.1</v>
      </c>
      <c r="P56" s="724"/>
      <c r="Q56" s="724"/>
      <c r="R56" s="727"/>
      <c r="S56" s="71"/>
      <c r="T56" s="730"/>
      <c r="U56" s="730"/>
      <c r="V56" s="728"/>
      <c r="W56" s="41" t="s">
        <v>158</v>
      </c>
      <c r="X56" s="42"/>
      <c r="Y56" s="43"/>
      <c r="Z56" s="35"/>
      <c r="AA56" s="201"/>
      <c r="AB56" s="36">
        <v>0</v>
      </c>
    </row>
    <row r="57" spans="1:28" s="44" customFormat="1" ht="29.25" customHeight="1">
      <c r="A57" s="733"/>
      <c r="B57" s="70" t="s">
        <v>159</v>
      </c>
      <c r="C57" s="65"/>
      <c r="D57" s="65"/>
      <c r="E57" s="65"/>
      <c r="F57" s="166"/>
      <c r="G57" s="726">
        <v>25.1</v>
      </c>
      <c r="H57" s="724"/>
      <c r="I57" s="724"/>
      <c r="J57" s="725"/>
      <c r="K57" s="726">
        <v>24.1</v>
      </c>
      <c r="L57" s="724"/>
      <c r="M57" s="724"/>
      <c r="N57" s="724"/>
      <c r="O57" s="726">
        <v>28.6</v>
      </c>
      <c r="P57" s="724"/>
      <c r="Q57" s="724"/>
      <c r="R57" s="727"/>
      <c r="S57" s="71"/>
      <c r="T57" s="730"/>
      <c r="U57" s="730"/>
      <c r="V57" s="69" t="s">
        <v>160</v>
      </c>
      <c r="W57" s="41"/>
      <c r="X57" s="42"/>
      <c r="Y57" s="43"/>
      <c r="Z57" s="35">
        <v>508844</v>
      </c>
      <c r="AA57" s="201">
        <v>498038</v>
      </c>
      <c r="AB57" s="36">
        <v>496574</v>
      </c>
    </row>
    <row r="58" spans="1:28" s="44" customFormat="1" ht="29.25" customHeight="1">
      <c r="A58" s="733"/>
      <c r="B58" s="70" t="s">
        <v>161</v>
      </c>
      <c r="C58" s="65"/>
      <c r="D58" s="65"/>
      <c r="E58" s="65"/>
      <c r="F58" s="166"/>
      <c r="G58" s="726">
        <v>15.5</v>
      </c>
      <c r="H58" s="724"/>
      <c r="I58" s="724"/>
      <c r="J58" s="725"/>
      <c r="K58" s="726"/>
      <c r="L58" s="724"/>
      <c r="M58" s="724"/>
      <c r="N58" s="724"/>
      <c r="O58" s="726">
        <v>12.9</v>
      </c>
      <c r="P58" s="724"/>
      <c r="Q58" s="724"/>
      <c r="R58" s="727"/>
      <c r="S58" s="71"/>
      <c r="T58" s="730"/>
      <c r="U58" s="730"/>
      <c r="V58" s="721" t="s">
        <v>32</v>
      </c>
      <c r="W58" s="41" t="s">
        <v>162</v>
      </c>
      <c r="X58" s="42"/>
      <c r="Y58" s="43"/>
      <c r="Z58" s="35">
        <v>483662</v>
      </c>
      <c r="AA58" s="201">
        <v>483663</v>
      </c>
      <c r="AB58" s="36">
        <v>483662</v>
      </c>
    </row>
    <row r="59" spans="1:28" s="44" customFormat="1" ht="29.25" customHeight="1">
      <c r="A59" s="733"/>
      <c r="B59" s="70" t="s">
        <v>163</v>
      </c>
      <c r="C59" s="65"/>
      <c r="D59" s="65"/>
      <c r="E59" s="65"/>
      <c r="F59" s="166"/>
      <c r="G59" s="726"/>
      <c r="H59" s="724"/>
      <c r="I59" s="724"/>
      <c r="J59" s="725"/>
      <c r="K59" s="726"/>
      <c r="L59" s="724"/>
      <c r="M59" s="724"/>
      <c r="N59" s="724"/>
      <c r="O59" s="726"/>
      <c r="P59" s="724"/>
      <c r="Q59" s="724"/>
      <c r="R59" s="727"/>
      <c r="S59" s="71"/>
      <c r="T59" s="730"/>
      <c r="U59" s="730"/>
      <c r="V59" s="722"/>
      <c r="W59" s="41" t="s">
        <v>164</v>
      </c>
      <c r="X59" s="42"/>
      <c r="Y59" s="43"/>
      <c r="Z59" s="35">
        <v>10806</v>
      </c>
      <c r="AA59" s="201">
        <v>14375</v>
      </c>
      <c r="AB59" s="36"/>
    </row>
    <row r="60" spans="1:28" s="44" customFormat="1" ht="29.25" customHeight="1" thickBot="1">
      <c r="A60" s="733"/>
      <c r="B60" s="743" t="s">
        <v>165</v>
      </c>
      <c r="C60" s="42" t="s">
        <v>166</v>
      </c>
      <c r="D60" s="65"/>
      <c r="E60" s="65"/>
      <c r="F60" s="166"/>
      <c r="G60" s="726">
        <v>147.2</v>
      </c>
      <c r="H60" s="724"/>
      <c r="I60" s="724"/>
      <c r="J60" s="725"/>
      <c r="K60" s="726">
        <v>149.5</v>
      </c>
      <c r="L60" s="724"/>
      <c r="M60" s="724"/>
      <c r="N60" s="724"/>
      <c r="O60" s="726">
        <v>136.1</v>
      </c>
      <c r="P60" s="724"/>
      <c r="Q60" s="724"/>
      <c r="R60" s="727"/>
      <c r="S60" s="71"/>
      <c r="T60" s="730"/>
      <c r="U60" s="730"/>
      <c r="V60" s="723"/>
      <c r="W60" s="90" t="s">
        <v>167</v>
      </c>
      <c r="X60" s="167"/>
      <c r="Y60" s="168"/>
      <c r="Z60" s="102">
        <v>14376</v>
      </c>
      <c r="AA60" s="206">
        <v>0</v>
      </c>
      <c r="AB60" s="103">
        <v>12912</v>
      </c>
    </row>
    <row r="61" spans="1:28" s="44" customFormat="1" ht="29.25" customHeight="1" thickBot="1">
      <c r="A61" s="733"/>
      <c r="B61" s="744"/>
      <c r="C61" s="42" t="s">
        <v>168</v>
      </c>
      <c r="D61" s="65"/>
      <c r="E61" s="65"/>
      <c r="F61" s="166"/>
      <c r="G61" s="726">
        <v>86.9</v>
      </c>
      <c r="H61" s="724"/>
      <c r="I61" s="724"/>
      <c r="J61" s="725"/>
      <c r="K61" s="726">
        <v>86.4</v>
      </c>
      <c r="L61" s="724"/>
      <c r="M61" s="724"/>
      <c r="N61" s="724"/>
      <c r="O61" s="726">
        <v>71</v>
      </c>
      <c r="P61" s="724"/>
      <c r="Q61" s="724"/>
      <c r="R61" s="727"/>
      <c r="S61" s="71"/>
      <c r="T61" s="731"/>
      <c r="U61" s="731"/>
      <c r="V61" s="156" t="s">
        <v>169</v>
      </c>
      <c r="W61" s="160"/>
      <c r="X61" s="161"/>
      <c r="Y61" s="162"/>
      <c r="Z61" s="164">
        <v>5369416</v>
      </c>
      <c r="AA61" s="211">
        <v>5325663</v>
      </c>
      <c r="AB61" s="165">
        <v>5293203</v>
      </c>
    </row>
    <row r="62" spans="1:28" s="44" customFormat="1" ht="29.25" customHeight="1">
      <c r="A62" s="733"/>
      <c r="B62" s="744"/>
      <c r="C62" s="42" t="s">
        <v>170</v>
      </c>
      <c r="D62" s="65"/>
      <c r="E62" s="65"/>
      <c r="F62" s="166"/>
      <c r="G62" s="726">
        <v>234</v>
      </c>
      <c r="H62" s="724"/>
      <c r="I62" s="724"/>
      <c r="J62" s="725"/>
      <c r="K62" s="726">
        <v>235.9</v>
      </c>
      <c r="L62" s="724"/>
      <c r="M62" s="724"/>
      <c r="N62" s="724"/>
      <c r="O62" s="726">
        <v>207.1</v>
      </c>
      <c r="P62" s="724"/>
      <c r="Q62" s="724"/>
      <c r="R62" s="727"/>
      <c r="S62" s="119"/>
      <c r="T62" s="170"/>
      <c r="U62" s="137"/>
      <c r="V62" s="137"/>
      <c r="W62" s="137"/>
      <c r="X62" s="137"/>
      <c r="Y62" s="137"/>
      <c r="Z62" s="137"/>
      <c r="AA62" s="137"/>
      <c r="AB62" s="137"/>
    </row>
    <row r="63" spans="1:28" s="44" customFormat="1" ht="29.25" customHeight="1">
      <c r="A63" s="733"/>
      <c r="B63" s="744"/>
      <c r="C63" s="42" t="s">
        <v>55</v>
      </c>
      <c r="D63" s="65"/>
      <c r="E63" s="65"/>
      <c r="F63" s="166"/>
      <c r="G63" s="726">
        <v>18</v>
      </c>
      <c r="H63" s="724"/>
      <c r="I63" s="724"/>
      <c r="J63" s="725"/>
      <c r="K63" s="726">
        <v>21.1</v>
      </c>
      <c r="L63" s="724"/>
      <c r="M63" s="724"/>
      <c r="N63" s="724"/>
      <c r="O63" s="726">
        <v>19</v>
      </c>
      <c r="P63" s="724"/>
      <c r="Q63" s="724"/>
      <c r="R63" s="727"/>
      <c r="S63" s="119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734"/>
      <c r="B64" s="745"/>
      <c r="C64" s="90" t="s">
        <v>171</v>
      </c>
      <c r="D64" s="91"/>
      <c r="E64" s="171"/>
      <c r="F64" s="172"/>
      <c r="G64" s="741"/>
      <c r="H64" s="739"/>
      <c r="I64" s="739"/>
      <c r="J64" s="740"/>
      <c r="K64" s="741"/>
      <c r="L64" s="739"/>
      <c r="M64" s="739"/>
      <c r="N64" s="739"/>
      <c r="O64" s="741"/>
      <c r="P64" s="739"/>
      <c r="Q64" s="739"/>
      <c r="R64" s="742"/>
      <c r="S64" s="119"/>
    </row>
  </sheetData>
  <sheetProtection/>
  <mergeCells count="171">
    <mergeCell ref="A4:G4"/>
    <mergeCell ref="G5:R5"/>
    <mergeCell ref="G6:K6"/>
    <mergeCell ref="L6:N6"/>
    <mergeCell ref="T6:T25"/>
    <mergeCell ref="G7:R7"/>
    <mergeCell ref="A24:A48"/>
    <mergeCell ref="G24:J24"/>
    <mergeCell ref="K24:N24"/>
    <mergeCell ref="O24:R24"/>
    <mergeCell ref="B30:C31"/>
    <mergeCell ref="G30:J30"/>
    <mergeCell ref="K30:N30"/>
    <mergeCell ref="O30:R30"/>
    <mergeCell ref="G38:J38"/>
    <mergeCell ref="K38:N38"/>
    <mergeCell ref="O38:R38"/>
    <mergeCell ref="G39:J39"/>
    <mergeCell ref="K39:N39"/>
    <mergeCell ref="O39:R39"/>
    <mergeCell ref="T39:T61"/>
    <mergeCell ref="G48:J48"/>
    <mergeCell ref="K48:N48"/>
    <mergeCell ref="O48:R48"/>
    <mergeCell ref="V17:V22"/>
    <mergeCell ref="G18:J18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G17:J17"/>
    <mergeCell ref="K17:N17"/>
    <mergeCell ref="O17:R17"/>
    <mergeCell ref="U7:U14"/>
    <mergeCell ref="G8:R8"/>
    <mergeCell ref="V8:V13"/>
    <mergeCell ref="G9:J9"/>
    <mergeCell ref="K9:N9"/>
    <mergeCell ref="O9:R9"/>
    <mergeCell ref="U27:U28"/>
    <mergeCell ref="B28:C29"/>
    <mergeCell ref="G28:J28"/>
    <mergeCell ref="K28:N28"/>
    <mergeCell ref="O28:R28"/>
    <mergeCell ref="G29:J29"/>
    <mergeCell ref="G25:J25"/>
    <mergeCell ref="K25:N25"/>
    <mergeCell ref="O25:R25"/>
    <mergeCell ref="G26:J26"/>
    <mergeCell ref="K26:N26"/>
    <mergeCell ref="O26:R26"/>
    <mergeCell ref="K29:N29"/>
    <mergeCell ref="O29:R29"/>
    <mergeCell ref="T26:T34"/>
    <mergeCell ref="G27:J27"/>
    <mergeCell ref="K27:N27"/>
    <mergeCell ref="O27:R27"/>
    <mergeCell ref="G33:J33"/>
    <mergeCell ref="K33:N33"/>
    <mergeCell ref="O33:R33"/>
    <mergeCell ref="G34:J34"/>
    <mergeCell ref="K34:N34"/>
    <mergeCell ref="O34:R34"/>
    <mergeCell ref="G47:J47"/>
    <mergeCell ref="K47:N47"/>
    <mergeCell ref="O47:R47"/>
    <mergeCell ref="U30:U31"/>
    <mergeCell ref="G31:J31"/>
    <mergeCell ref="K31:N31"/>
    <mergeCell ref="O31:R31"/>
    <mergeCell ref="G32:J32"/>
    <mergeCell ref="K32:N32"/>
    <mergeCell ref="O32:R32"/>
    <mergeCell ref="G37:J37"/>
    <mergeCell ref="K37:N37"/>
    <mergeCell ref="O37:R37"/>
    <mergeCell ref="G35:J35"/>
    <mergeCell ref="K35:N35"/>
    <mergeCell ref="O35:R35"/>
    <mergeCell ref="G36:J36"/>
    <mergeCell ref="K36:N36"/>
    <mergeCell ref="O36:R36"/>
    <mergeCell ref="V40:V41"/>
    <mergeCell ref="G41:J41"/>
    <mergeCell ref="K41:N41"/>
    <mergeCell ref="O41:R41"/>
    <mergeCell ref="G42:J42"/>
    <mergeCell ref="K42:N42"/>
    <mergeCell ref="O42:R42"/>
    <mergeCell ref="K46:N46"/>
    <mergeCell ref="O46:R46"/>
    <mergeCell ref="D43:D44"/>
    <mergeCell ref="G43:J43"/>
    <mergeCell ref="K43:N43"/>
    <mergeCell ref="O43:R43"/>
    <mergeCell ref="V50:V51"/>
    <mergeCell ref="G51:J51"/>
    <mergeCell ref="K51:N51"/>
    <mergeCell ref="O51:R51"/>
    <mergeCell ref="G52:J52"/>
    <mergeCell ref="K52:N52"/>
    <mergeCell ref="O52:R52"/>
    <mergeCell ref="U48:U52"/>
    <mergeCell ref="U39:U47"/>
    <mergeCell ref="G40:J40"/>
    <mergeCell ref="K40:N40"/>
    <mergeCell ref="O40:R40"/>
    <mergeCell ref="O45:R45"/>
    <mergeCell ref="G46:J46"/>
    <mergeCell ref="V43:V45"/>
    <mergeCell ref="G44:J44"/>
    <mergeCell ref="K44:N44"/>
    <mergeCell ref="O44:R44"/>
    <mergeCell ref="G45:J45"/>
    <mergeCell ref="K45:N45"/>
    <mergeCell ref="A49:A53"/>
    <mergeCell ref="G49:J49"/>
    <mergeCell ref="K49:N49"/>
    <mergeCell ref="O49:R49"/>
    <mergeCell ref="G50:J50"/>
    <mergeCell ref="K50:N50"/>
    <mergeCell ref="O50:R50"/>
    <mergeCell ref="G53:J53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K58:N58"/>
    <mergeCell ref="O58:R58"/>
    <mergeCell ref="G63:J63"/>
    <mergeCell ref="K63:N63"/>
    <mergeCell ref="O63:R63"/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V54:V56"/>
    <mergeCell ref="G55:J55"/>
    <mergeCell ref="K55:N55"/>
    <mergeCell ref="O55:R55"/>
    <mergeCell ref="G56:J56"/>
    <mergeCell ref="K56:N56"/>
    <mergeCell ref="O56:R56"/>
    <mergeCell ref="G60:J60"/>
    <mergeCell ref="K60:N60"/>
    <mergeCell ref="O60:R60"/>
    <mergeCell ref="U53:U6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Aikawa</dc:creator>
  <cp:keywords/>
  <dc:description/>
  <cp:lastModifiedBy>千葉県</cp:lastModifiedBy>
  <cp:lastPrinted>2014-01-28T01:51:30Z</cp:lastPrinted>
  <dcterms:created xsi:type="dcterms:W3CDTF">2012-05-26T21:12:20Z</dcterms:created>
  <dcterms:modified xsi:type="dcterms:W3CDTF">2014-03-04T12:38:35Z</dcterms:modified>
  <cp:category/>
  <cp:version/>
  <cp:contentType/>
  <cp:contentStatus/>
</cp:coreProperties>
</file>