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Dstfs02\01170_市町村課$\01_所属全体フォルダ\6理財班\41-公営企業\★R05\06_経営比較分析表\03_公営企業に係る経営比較分析表（令和４年度決算）の分析等について（依頼）\03_回答文(団体→県)\03_事業別提出資料(検収後)\01_水道事業\"/>
    </mc:Choice>
  </mc:AlternateContent>
  <xr:revisionPtr revIDLastSave="0" documentId="13_ncr:1_{396C6D22-CAF0-45AA-9475-6E3F916A3857}" xr6:coauthVersionLast="47" xr6:coauthVersionMax="47" xr10:uidLastSave="{00000000-0000-0000-0000-000000000000}"/>
  <workbookProtection workbookAlgorithmName="SHA-512" workbookHashValue="cGLb63BOsKumMlCM63GrVO5FSJ8GoknfliaL2t4rxvekbJuBkf1uB/NdrqNlr2E46F9TlR2P7NZiJIDqHKrCkA==" workbookSaltValue="zd8mhNTqaA+kCHq+StQEx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AT8" i="4" s="1"/>
  <c r="R6" i="5"/>
  <c r="Q6" i="5"/>
  <c r="P6" i="5"/>
  <c r="P10" i="4" s="1"/>
  <c r="O6" i="5"/>
  <c r="I10" i="4" s="1"/>
  <c r="N6" i="5"/>
  <c r="M6" i="5"/>
  <c r="AD8" i="4" s="1"/>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I85" i="4"/>
  <c r="BB10" i="4"/>
  <c r="AT10" i="4"/>
  <c r="W10" i="4"/>
  <c r="B10" i="4"/>
  <c r="BB8" i="4"/>
  <c r="AL8" i="4"/>
  <c r="B6" i="4"/>
</calcChain>
</file>

<file path=xl/sharedStrings.xml><?xml version="1.0" encoding="utf-8"?>
<sst xmlns="http://schemas.openxmlformats.org/spreadsheetml/2006/main" count="231" uniqueCount="114">
  <si>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</si>
  <si>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</si>
  <si>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</si>
  <si>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</si>
  <si>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</si>
  <si>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</si>
  <si>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</si>
  <si>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</si>
  <si>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</si>
  <si>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</si>
  <si>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</si>
  <si>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</si>
  <si>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</si>
  <si>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</si>
  <si>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</si>
  <si>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</si>
  <si>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</si>
  <si>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</si>
  <si>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</si>
  <si>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</si>
  <si>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</si>
  <si>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</si>
  <si>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</si>
  <si>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</si>
  <si>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</si>
  <si>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</si>
  <si>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</si>
  <si>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</si>
  <si>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</si>
  <si>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</si>
  <si>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</si>
  <si>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</si>
  <si>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</si>
  <si>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</si>
  <si>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</si>
  <si>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</si>
  <si>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</si>
  <si>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</si>
  <si>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</si>
  <si>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</si>
  <si>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</si>
  <si>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</si>
  <si>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</si>
  <si>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</si>
  <si>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</si>
  <si>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</si>
  <si>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</si>
  <si>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</si>
  <si>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</si>
  <si>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</si>
  <si>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</si>
  <si>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</si>
  <si>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</si>
  <si>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</si>
  <si>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</si>
  <si>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</si>
  <si>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</si>
  <si>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</si>
  <si>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</si>
  <si>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</si>
  <si>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</si>
  <si>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</si>
  <si>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</si>
  <si>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</si>
  <si>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</si>
  <si>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</si>
  <si>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</si>
  <si>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</si>
  <si>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</si>
  <si>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</si>
  <si>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</si>
  <si>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</si>
  <si>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</si>
  <si>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</si>
  <si>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</si>
  <si>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</si>
  <si>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</si>
  <si>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</si>
  <si>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</si>
  <si>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</si>
  <si>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</si>
  <si>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</si>
  <si>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</si>
  <si>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</si>
  <si>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</si>
  <si>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</si>
  <si>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</si>
  <si>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</si>
  <si>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</si>
  <si>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</si>
  <si>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</si>
  <si>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</si>
  <si>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</si>
  <si>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九十九里地域水道企業団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</si>
  <si>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</si>
  <si>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</si>
  <si>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</si>
  <si>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</si>
  <si>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</si>
  <si>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</si>
  <si>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</si>
  <si>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</si>
  <si>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</si>
  <si>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</si>
  <si>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</si>
  <si>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</si>
  <si>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</si>
  <si>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</si>
  <si>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</si>
  <si>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</si>
  <si>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</si>
  <si>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当企業団において、経常損益は常に黒字を計上し経常収支比率は100％以上を保っています。令和４年度においては純利益を計上いたしましたので、累積欠損金は前年度より改善しております。引き続きより一層の収益性向上に努め解消を図ることとします。なお、流動比率につきましては100％以上を維持していることから、短期的な債務に対する支払能力に問題はないことが示されております。
　また、当企業団の給水収益に対する企業債残高の割合は平均値と比べると低く抑えられており、企業債残高の規模が類似団体と比べ小さいと考えられます。
　料金回収率においては常に100％を上回り、給水に係る費用を給水収益で賄えている状況を継続しております。料金水準の適正性が確保されているとともに、有収率においてもほぼ100％であることから給水される水量が効率的に収益に結び付いています。
　当企業団の給水原価は遠く利根川から水源を確保している等の地勢的な理由により、平均と比べ高くなっております。また、施設利用率は給水人口の減少等により水需要が落ち込んでいることから、平均と比べ低くなっております。これらの問題に対し、経費削減や合理的な施設規模・配置について検討を進め、効率性の高い事業運営を行うことで解決に努めます。</t>
    <rPh sb="1" eb="2">
      <t>トウ</t>
    </rPh>
    <rPh sb="2" eb="4">
      <t>キギョウ</t>
    </rPh>
    <rPh sb="4" eb="5">
      <t>ダン</t>
    </rPh>
    <rPh sb="10" eb="12">
      <t>ケイジョウ</t>
    </rPh>
    <rPh sb="12" eb="14">
      <t>ソンエキ</t>
    </rPh>
    <rPh sb="15" eb="16">
      <t>ツネ</t>
    </rPh>
    <rPh sb="17" eb="19">
      <t>クロジ</t>
    </rPh>
    <rPh sb="20" eb="22">
      <t>ケイジョウ</t>
    </rPh>
    <rPh sb="23" eb="25">
      <t>ケイジョウ</t>
    </rPh>
    <rPh sb="25" eb="27">
      <t>シュウシ</t>
    </rPh>
    <rPh sb="27" eb="29">
      <t>ヒリツ</t>
    </rPh>
    <rPh sb="34" eb="36">
      <t>イジョウ</t>
    </rPh>
    <rPh sb="37" eb="38">
      <t>タモ</t>
    </rPh>
    <rPh sb="44" eb="46">
      <t>レイワ</t>
    </rPh>
    <rPh sb="47" eb="49">
      <t>ネンド</t>
    </rPh>
    <rPh sb="54" eb="57">
      <t>ジュンリエキ</t>
    </rPh>
    <rPh sb="58" eb="60">
      <t>ケイジョウ</t>
    </rPh>
    <rPh sb="69" eb="71">
      <t>ルイセキ</t>
    </rPh>
    <rPh sb="71" eb="73">
      <t>ケッソン</t>
    </rPh>
    <rPh sb="73" eb="74">
      <t>キン</t>
    </rPh>
    <rPh sb="75" eb="78">
      <t>ゼンネンド</t>
    </rPh>
    <rPh sb="80" eb="82">
      <t>カイゼン</t>
    </rPh>
    <rPh sb="89" eb="90">
      <t>ヒ</t>
    </rPh>
    <rPh sb="91" eb="92">
      <t>ツヅ</t>
    </rPh>
    <rPh sb="95" eb="97">
      <t>イッソウ</t>
    </rPh>
    <rPh sb="98" eb="101">
      <t>シュウエキセイ</t>
    </rPh>
    <rPh sb="101" eb="103">
      <t>コウジョウ</t>
    </rPh>
    <rPh sb="104" eb="105">
      <t>ツト</t>
    </rPh>
    <rPh sb="106" eb="108">
      <t>カイショウ</t>
    </rPh>
    <rPh sb="109" eb="110">
      <t>ハカ</t>
    </rPh>
    <rPh sb="121" eb="123">
      <t>リュウドウ</t>
    </rPh>
    <rPh sb="123" eb="125">
      <t>ヒリツ</t>
    </rPh>
    <rPh sb="136" eb="138">
      <t>イジョウ</t>
    </rPh>
    <rPh sb="139" eb="141">
      <t>イジ</t>
    </rPh>
    <rPh sb="150" eb="153">
      <t>タンキテキ</t>
    </rPh>
    <rPh sb="154" eb="156">
      <t>サイム</t>
    </rPh>
    <rPh sb="157" eb="158">
      <t>タイ</t>
    </rPh>
    <rPh sb="160" eb="162">
      <t>シハライ</t>
    </rPh>
    <rPh sb="162" eb="164">
      <t>ノウリョク</t>
    </rPh>
    <rPh sb="165" eb="167">
      <t>モンダイ</t>
    </rPh>
    <rPh sb="173" eb="174">
      <t>シメ</t>
    </rPh>
    <rPh sb="187" eb="188">
      <t>トウ</t>
    </rPh>
    <rPh sb="188" eb="190">
      <t>キギョウ</t>
    </rPh>
    <rPh sb="190" eb="191">
      <t>ダン</t>
    </rPh>
    <rPh sb="192" eb="194">
      <t>キュウスイ</t>
    </rPh>
    <rPh sb="194" eb="196">
      <t>シュウエキ</t>
    </rPh>
    <rPh sb="197" eb="198">
      <t>タイ</t>
    </rPh>
    <rPh sb="200" eb="202">
      <t>キギョウ</t>
    </rPh>
    <rPh sb="202" eb="203">
      <t>サイ</t>
    </rPh>
    <rPh sb="203" eb="205">
      <t>ザンダカ</t>
    </rPh>
    <rPh sb="206" eb="208">
      <t>ワリアイ</t>
    </rPh>
    <rPh sb="209" eb="212">
      <t>ヘイキンチ</t>
    </rPh>
    <rPh sb="213" eb="214">
      <t>クラ</t>
    </rPh>
    <rPh sb="217" eb="218">
      <t>ヒク</t>
    </rPh>
    <rPh sb="219" eb="220">
      <t>オサ</t>
    </rPh>
    <rPh sb="227" eb="229">
      <t>キギョウ</t>
    </rPh>
    <rPh sb="229" eb="230">
      <t>サイ</t>
    </rPh>
    <rPh sb="230" eb="232">
      <t>ザンダカ</t>
    </rPh>
    <rPh sb="233" eb="235">
      <t>キボ</t>
    </rPh>
    <rPh sb="236" eb="238">
      <t>ルイジ</t>
    </rPh>
    <rPh sb="238" eb="240">
      <t>ダンタイ</t>
    </rPh>
    <rPh sb="241" eb="242">
      <t>クラ</t>
    </rPh>
    <rPh sb="243" eb="244">
      <t>チイ</t>
    </rPh>
    <rPh sb="247" eb="248">
      <t>カンガ</t>
    </rPh>
    <rPh sb="256" eb="258">
      <t>リョウキン</t>
    </rPh>
    <rPh sb="258" eb="260">
      <t>カイシュウ</t>
    </rPh>
    <rPh sb="260" eb="261">
      <t>リツ</t>
    </rPh>
    <rPh sb="266" eb="267">
      <t>ツネ</t>
    </rPh>
    <rPh sb="273" eb="275">
      <t>ウワマワ</t>
    </rPh>
    <rPh sb="277" eb="279">
      <t>キュウスイ</t>
    </rPh>
    <rPh sb="280" eb="281">
      <t>カカ</t>
    </rPh>
    <rPh sb="282" eb="284">
      <t>ヒヨウ</t>
    </rPh>
    <rPh sb="285" eb="287">
      <t>キュウスイ</t>
    </rPh>
    <rPh sb="287" eb="289">
      <t>シュウエキ</t>
    </rPh>
    <rPh sb="290" eb="291">
      <t>マカナ</t>
    </rPh>
    <rPh sb="295" eb="297">
      <t>ジョウキョウ</t>
    </rPh>
    <rPh sb="298" eb="300">
      <t>ケイゾク</t>
    </rPh>
    <rPh sb="307" eb="309">
      <t>リョウキン</t>
    </rPh>
    <rPh sb="309" eb="311">
      <t>スイジュン</t>
    </rPh>
    <rPh sb="312" eb="315">
      <t>テキセイセイ</t>
    </rPh>
    <rPh sb="316" eb="318">
      <t>カクホ</t>
    </rPh>
    <rPh sb="328" eb="330">
      <t>ユウシュウ</t>
    </rPh>
    <rPh sb="330" eb="331">
      <t>リツ</t>
    </rPh>
    <rPh sb="349" eb="351">
      <t>キュウスイ</t>
    </rPh>
    <rPh sb="354" eb="356">
      <t>スイリョウ</t>
    </rPh>
    <rPh sb="357" eb="360">
      <t>コウリツテキ</t>
    </rPh>
    <rPh sb="361" eb="363">
      <t>シュウエキ</t>
    </rPh>
    <rPh sb="364" eb="365">
      <t>ムス</t>
    </rPh>
    <rPh sb="366" eb="367">
      <t>ツ</t>
    </rPh>
    <rPh sb="375" eb="376">
      <t>トウ</t>
    </rPh>
    <rPh sb="376" eb="378">
      <t>キギョウ</t>
    </rPh>
    <rPh sb="378" eb="379">
      <t>ダン</t>
    </rPh>
    <rPh sb="380" eb="382">
      <t>キュウスイ</t>
    </rPh>
    <rPh sb="384" eb="385">
      <t>トオ</t>
    </rPh>
    <rPh sb="386" eb="388">
      <t>トネ</t>
    </rPh>
    <rPh sb="388" eb="389">
      <t>ガワ</t>
    </rPh>
    <rPh sb="391" eb="393">
      <t>スイゲン</t>
    </rPh>
    <rPh sb="394" eb="396">
      <t>カクホ</t>
    </rPh>
    <rPh sb="400" eb="401">
      <t>ナド</t>
    </rPh>
    <rPh sb="402" eb="403">
      <t>チ</t>
    </rPh>
    <rPh sb="403" eb="404">
      <t>イキオ</t>
    </rPh>
    <rPh sb="404" eb="405">
      <t>テキ</t>
    </rPh>
    <rPh sb="406" eb="408">
      <t>リユウ</t>
    </rPh>
    <rPh sb="412" eb="414">
      <t>ヘイキン</t>
    </rPh>
    <rPh sb="416" eb="417">
      <t>クラ</t>
    </rPh>
    <rPh sb="418" eb="419">
      <t>タカ</t>
    </rPh>
    <rPh sb="431" eb="433">
      <t>シセツ</t>
    </rPh>
    <rPh sb="433" eb="435">
      <t>リヨウ</t>
    </rPh>
    <rPh sb="435" eb="436">
      <t>リツ</t>
    </rPh>
    <rPh sb="437" eb="439">
      <t>キュウスイ</t>
    </rPh>
    <rPh sb="439" eb="441">
      <t>ジンコウ</t>
    </rPh>
    <rPh sb="442" eb="444">
      <t>ゲンショウ</t>
    </rPh>
    <rPh sb="444" eb="445">
      <t>トウ</t>
    </rPh>
    <rPh sb="448" eb="449">
      <t>ミズ</t>
    </rPh>
    <rPh sb="449" eb="451">
      <t>ジュヨウ</t>
    </rPh>
    <rPh sb="452" eb="453">
      <t>オ</t>
    </rPh>
    <rPh sb="454" eb="455">
      <t>コ</t>
    </rPh>
    <rPh sb="464" eb="466">
      <t>ヘイキン</t>
    </rPh>
    <rPh sb="467" eb="468">
      <t>クラ</t>
    </rPh>
    <rPh sb="469" eb="470">
      <t>ヒク</t>
    </rPh>
    <rPh sb="483" eb="485">
      <t>モンダイ</t>
    </rPh>
    <rPh sb="486" eb="487">
      <t>タイ</t>
    </rPh>
    <rPh sb="489" eb="491">
      <t>ケイヒ</t>
    </rPh>
    <rPh sb="491" eb="493">
      <t>サクゲン</t>
    </rPh>
    <rPh sb="494" eb="497">
      <t>ゴウリテキ</t>
    </rPh>
    <rPh sb="498" eb="500">
      <t>シセツ</t>
    </rPh>
    <rPh sb="500" eb="502">
      <t>キボ</t>
    </rPh>
    <rPh sb="503" eb="505">
      <t>ハイチ</t>
    </rPh>
    <rPh sb="509" eb="511">
      <t>ケントウ</t>
    </rPh>
    <rPh sb="512" eb="513">
      <t>スス</t>
    </rPh>
    <rPh sb="515" eb="518">
      <t>コウリツセイ</t>
    </rPh>
    <rPh sb="519" eb="520">
      <t>タカ</t>
    </rPh>
    <rPh sb="521" eb="523">
      <t>ジギョウ</t>
    </rPh>
    <rPh sb="523" eb="525">
      <t>ウンエイ</t>
    </rPh>
    <rPh sb="526" eb="527">
      <t>オコナ</t>
    </rPh>
    <rPh sb="531" eb="533">
      <t>カイケツ</t>
    </rPh>
    <rPh sb="534" eb="535">
      <t>ツト</t>
    </rPh>
    <phoneticPr fontId="4"/>
  </si>
  <si>
    <t>　今後は地域の人口減少が想定され、水需要も減少が見込まれることから、限られた給水収益による事業運営が求められます。
　このため、当企業団が平成30年に策定した経営戦略に基づき適切な事業運営を行い、更なる経営の効率化を図り、安全で良質な水道用水を安定的に供給できるよう努めて参ります。</t>
    <rPh sb="1" eb="3">
      <t>コンゴ</t>
    </rPh>
    <rPh sb="4" eb="6">
      <t>チイキ</t>
    </rPh>
    <rPh sb="7" eb="9">
      <t>ジンコウ</t>
    </rPh>
    <rPh sb="9" eb="11">
      <t>ゲンショウ</t>
    </rPh>
    <rPh sb="12" eb="14">
      <t>ソウテイ</t>
    </rPh>
    <rPh sb="17" eb="18">
      <t>ミズ</t>
    </rPh>
    <rPh sb="18" eb="20">
      <t>ジュヨウ</t>
    </rPh>
    <rPh sb="21" eb="23">
      <t>ゲンショウ</t>
    </rPh>
    <rPh sb="24" eb="26">
      <t>ミコ</t>
    </rPh>
    <rPh sb="34" eb="35">
      <t>カギ</t>
    </rPh>
    <rPh sb="38" eb="40">
      <t>キュウスイ</t>
    </rPh>
    <rPh sb="40" eb="42">
      <t>シュウエキ</t>
    </rPh>
    <rPh sb="45" eb="47">
      <t>ジギョウ</t>
    </rPh>
    <rPh sb="47" eb="49">
      <t>ウンエイ</t>
    </rPh>
    <rPh sb="50" eb="51">
      <t>モト</t>
    </rPh>
    <rPh sb="64" eb="65">
      <t>トウ</t>
    </rPh>
    <rPh sb="65" eb="67">
      <t>キギョウ</t>
    </rPh>
    <rPh sb="67" eb="68">
      <t>ダン</t>
    </rPh>
    <rPh sb="69" eb="71">
      <t>ヘイセイ</t>
    </rPh>
    <rPh sb="73" eb="74">
      <t>ネン</t>
    </rPh>
    <rPh sb="75" eb="77">
      <t>サクテイ</t>
    </rPh>
    <rPh sb="79" eb="81">
      <t>ケイエイ</t>
    </rPh>
    <rPh sb="81" eb="83">
      <t>センリャク</t>
    </rPh>
    <rPh sb="84" eb="85">
      <t>モト</t>
    </rPh>
    <rPh sb="87" eb="89">
      <t>テキセツ</t>
    </rPh>
    <rPh sb="90" eb="92">
      <t>ジギョウ</t>
    </rPh>
    <rPh sb="92" eb="94">
      <t>ウンエイ</t>
    </rPh>
    <rPh sb="95" eb="96">
      <t>オコナ</t>
    </rPh>
    <rPh sb="98" eb="99">
      <t>サラ</t>
    </rPh>
    <rPh sb="101" eb="103">
      <t>ケイエイ</t>
    </rPh>
    <rPh sb="104" eb="107">
      <t>コウリツカ</t>
    </rPh>
    <rPh sb="108" eb="109">
      <t>ハカ</t>
    </rPh>
    <rPh sb="111" eb="113">
      <t>アンゼン</t>
    </rPh>
    <rPh sb="114" eb="116">
      <t>リョウシツ</t>
    </rPh>
    <rPh sb="117" eb="119">
      <t>スイドウ</t>
    </rPh>
    <rPh sb="119" eb="121">
      <t>ヨウスイ</t>
    </rPh>
    <rPh sb="122" eb="124">
      <t>アンテイ</t>
    </rPh>
    <rPh sb="124" eb="125">
      <t>テキ</t>
    </rPh>
    <rPh sb="126" eb="128">
      <t>キョウキュウ</t>
    </rPh>
    <rPh sb="133" eb="134">
      <t>ツト</t>
    </rPh>
    <rPh sb="136" eb="137">
      <t>マイ</t>
    </rPh>
    <phoneticPr fontId="4"/>
  </si>
  <si>
    <t>　当企業団において、創設事業で建設した水道施設は稼働から40年以上の期間が経過し、老朽化が進行しています。このため、施設の更新及び耐震化を進めており、有形固定資産減価償却率は減少・横ばいの傾向にあります。
　また、約86kmある管路についても法定耐用年数(40年)を超えた管路の割合が上昇しており、更新時期を迎えております。これら管路については耐震性を満たしていない箇所もあることから、劣化調査・耐震診断等を実施しながら計画的な更新に取り組んでいきます。</t>
    <rPh sb="1" eb="2">
      <t>トウ</t>
    </rPh>
    <rPh sb="2" eb="4">
      <t>キギョウ</t>
    </rPh>
    <rPh sb="4" eb="5">
      <t>ダン</t>
    </rPh>
    <rPh sb="10" eb="12">
      <t>ソウセツ</t>
    </rPh>
    <rPh sb="12" eb="14">
      <t>ジギョウ</t>
    </rPh>
    <rPh sb="15" eb="17">
      <t>ケンセツ</t>
    </rPh>
    <rPh sb="19" eb="21">
      <t>スイドウ</t>
    </rPh>
    <rPh sb="21" eb="23">
      <t>シセツ</t>
    </rPh>
    <rPh sb="24" eb="26">
      <t>カドウ</t>
    </rPh>
    <rPh sb="30" eb="31">
      <t>ネン</t>
    </rPh>
    <rPh sb="31" eb="33">
      <t>イジョウ</t>
    </rPh>
    <rPh sb="34" eb="36">
      <t>キカン</t>
    </rPh>
    <rPh sb="37" eb="39">
      <t>ケイカトウキギョウダンケイジョウソンエキツネクロジケイジョウケイジョウシュウシヒリツイジョウタモレイワネンドジュンリエキケイジョウルイセキケッソンキンゼンネンドカイゼンヒツヅイッソウシュウエキセイコウジョウツトカイショウハカリュウドウヒリツイジョウイジタンキテキサイムタイシハライノウリョクモンダイシメトウキギョウダンキュウスイシュウエキタイキギョウサイザンダカワリアイヘイキンチクラヒクオサキギョウサイザンダカキボルイジダンタイクラチイカンガリョウキンカイシュウリツツネウワマワキュウスイカカヒヨウキュウスイシュウエキマカナジョウキョウケイゾクリョウキンスイジュンテキセイセイカクホユウシュウリツキュウスイスイリョウコウリツテキシュウエキムスツトウキギョウダンキュウスイトオトネガワスイゲンカクホナドチイキオテキリユウヘイキンクラタカシセツリヨウリツキュウスイジンコウゲンショウトウミズジュヨウオコヘイキンクラヒクモンダイタイケイヒサクゲンゴウリテキシセツキボハイチケントウススコウリツセイタカジギョウウンエイオコナカイケツツト</t>
    </rPh>
    <rPh sb="41" eb="44">
      <t>ロウキュウカ</t>
    </rPh>
    <rPh sb="45" eb="47">
      <t>シンコウ</t>
    </rPh>
    <rPh sb="58" eb="60">
      <t>シセツ</t>
    </rPh>
    <rPh sb="61" eb="63">
      <t>コウシン</t>
    </rPh>
    <rPh sb="63" eb="64">
      <t>オヨ</t>
    </rPh>
    <rPh sb="65" eb="68">
      <t>タイシンカ</t>
    </rPh>
    <rPh sb="69" eb="70">
      <t>スス</t>
    </rPh>
    <rPh sb="75" eb="77">
      <t>ユウケイ</t>
    </rPh>
    <rPh sb="77" eb="79">
      <t>コテイ</t>
    </rPh>
    <rPh sb="79" eb="81">
      <t>シサン</t>
    </rPh>
    <rPh sb="81" eb="83">
      <t>ゲンカ</t>
    </rPh>
    <rPh sb="83" eb="85">
      <t>ショウキャク</t>
    </rPh>
    <rPh sb="85" eb="86">
      <t>リツ</t>
    </rPh>
    <rPh sb="87" eb="89">
      <t>ゲンショウ</t>
    </rPh>
    <rPh sb="107" eb="108">
      <t>ヤク</t>
    </rPh>
    <rPh sb="114" eb="116">
      <t>カンロ</t>
    </rPh>
    <rPh sb="121" eb="123">
      <t>ホウテイ</t>
    </rPh>
    <rPh sb="123" eb="125">
      <t>タイヨウ</t>
    </rPh>
    <rPh sb="125" eb="127">
      <t>ネンスウ</t>
    </rPh>
    <rPh sb="130" eb="131">
      <t>ネン</t>
    </rPh>
    <rPh sb="133" eb="134">
      <t>コ</t>
    </rPh>
    <rPh sb="136" eb="138">
      <t>カンロ</t>
    </rPh>
    <rPh sb="139" eb="141">
      <t>ワリアイ</t>
    </rPh>
    <rPh sb="142" eb="144">
      <t>ジョウショウ</t>
    </rPh>
    <rPh sb="149" eb="151">
      <t>コウシン</t>
    </rPh>
    <rPh sb="151" eb="153">
      <t>ジキ</t>
    </rPh>
    <rPh sb="154" eb="155">
      <t>ムカ</t>
    </rPh>
    <rPh sb="165" eb="167">
      <t>カンロ</t>
    </rPh>
    <rPh sb="172" eb="175">
      <t>タイシンセイ</t>
    </rPh>
    <rPh sb="176" eb="177">
      <t>ミ</t>
    </rPh>
    <rPh sb="183" eb="185">
      <t>カショ</t>
    </rPh>
    <rPh sb="193" eb="195">
      <t>レッカ</t>
    </rPh>
    <rPh sb="195" eb="197">
      <t>チョウサ</t>
    </rPh>
    <rPh sb="198" eb="200">
      <t>タイシン</t>
    </rPh>
    <rPh sb="200" eb="202">
      <t>シンダン</t>
    </rPh>
    <rPh sb="202" eb="203">
      <t>トウ</t>
    </rPh>
    <rPh sb="204" eb="206">
      <t>ジッシ</t>
    </rPh>
    <rPh sb="210" eb="213">
      <t>ケイカクテキ</t>
    </rPh>
    <rPh sb="214" eb="216">
      <t>コウシン</t>
    </rPh>
    <rPh sb="217" eb="218">
      <t>ト</t>
    </rPh>
    <rPh sb="219" eb="220">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</si>
</sst>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0.13</c:v>
                </c:pt>
                <c:pt idx="1">
                  <c:v>0.22</c:v>
                </c:pt>
                <c:pt idx="2">
                  <c:v>0.54</c:v>
                </c:pt>
                <c:pt idx="3">
                  <c:v>1.31</c:v>
                </c:pt>
                <c:pt idx="4">
                  <c:v>0.97</c:v>
                </c:pt>
              </c:numCache>
            </c:numRef>
          </c:val>
          <c:extLst>
            <c:ext xmlns:c16="http://schemas.microsoft.com/office/drawing/2014/chart" uri="{C3380CC4-5D6E-409C-BE32-E72D297353CC}">
              <c16:uniqueId val="{00000000-DB6C-447D-81B7-FEAAB961817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0.24</c:v>
                </c:pt>
                <c:pt idx="1">
                  <c:v>0.2</c:v>
                </c:pt>
                <c:pt idx="2">
                  <c:v>0.32</c:v>
                </c:pt>
                <c:pt idx="3">
                  <c:v>0.28000000000000003</c:v>
                </c:pt>
                <c:pt idx="4">
                  <c:v>0.4</c:v>
                </c:pt>
              </c:numCache>
            </c:numRef>
          </c:val>
          <c:smooth val="0"/>
          <c:extLst>
            <c:ext xmlns:c16="http://schemas.microsoft.com/office/drawing/2014/chart" uri="{C3380CC4-5D6E-409C-BE32-E72D297353CC}">
              <c16:uniqueId val="{00000001-DB6C-447D-81B7-FEAAB961817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53.66</c:v>
                </c:pt>
                <c:pt idx="1">
                  <c:v>53.65</c:v>
                </c:pt>
                <c:pt idx="2">
                  <c:v>54.06</c:v>
                </c:pt>
                <c:pt idx="3">
                  <c:v>53.51</c:v>
                </c:pt>
                <c:pt idx="4">
                  <c:v>52.88</c:v>
                </c:pt>
              </c:numCache>
            </c:numRef>
          </c:val>
          <c:extLst>
            <c:ext xmlns:c16="http://schemas.microsoft.com/office/drawing/2014/chart" uri="{C3380CC4-5D6E-409C-BE32-E72D297353CC}">
              <c16:uniqueId val="{00000000-D3E9-476A-B27D-FDEA1880074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61.77</c:v>
                </c:pt>
                <c:pt idx="1">
                  <c:v>61.69</c:v>
                </c:pt>
                <c:pt idx="2">
                  <c:v>62.26</c:v>
                </c:pt>
                <c:pt idx="3">
                  <c:v>62.22</c:v>
                </c:pt>
                <c:pt idx="4">
                  <c:v>61.45</c:v>
                </c:pt>
              </c:numCache>
            </c:numRef>
          </c:val>
          <c:smooth val="0"/>
          <c:extLst>
            <c:ext xmlns:c16="http://schemas.microsoft.com/office/drawing/2014/chart" uri="{C3380CC4-5D6E-409C-BE32-E72D297353CC}">
              <c16:uniqueId val="{00000001-D3E9-476A-B27D-FDEA1880074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100</c:v>
                </c:pt>
                <c:pt idx="1">
                  <c:v>99.99</c:v>
                </c:pt>
                <c:pt idx="2">
                  <c:v>99.99</c:v>
                </c:pt>
                <c:pt idx="3">
                  <c:v>99.99</c:v>
                </c:pt>
                <c:pt idx="4">
                  <c:v>99.98</c:v>
                </c:pt>
              </c:numCache>
            </c:numRef>
          </c:val>
          <c:extLst>
            <c:ext xmlns:c16="http://schemas.microsoft.com/office/drawing/2014/chart" uri="{C3380CC4-5D6E-409C-BE32-E72D297353CC}">
              <c16:uniqueId val="{00000000-3FF8-4552-A8BE-FD2733830B4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100.08</c:v>
                </c:pt>
                <c:pt idx="1">
                  <c:v>100</c:v>
                </c:pt>
                <c:pt idx="2">
                  <c:v>100.16</c:v>
                </c:pt>
                <c:pt idx="3">
                  <c:v>100.28</c:v>
                </c:pt>
                <c:pt idx="4">
                  <c:v>100.29</c:v>
                </c:pt>
              </c:numCache>
            </c:numRef>
          </c:val>
          <c:smooth val="0"/>
          <c:extLst>
            <c:ext xmlns:c16="http://schemas.microsoft.com/office/drawing/2014/chart" uri="{C3380CC4-5D6E-409C-BE32-E72D297353CC}">
              <c16:uniqueId val="{00000001-3FF8-4552-A8BE-FD2733830B4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111.82</c:v>
                </c:pt>
                <c:pt idx="1">
                  <c:v>105.74</c:v>
                </c:pt>
                <c:pt idx="2">
                  <c:v>101.65</c:v>
                </c:pt>
                <c:pt idx="3">
                  <c:v>106.01</c:v>
                </c:pt>
                <c:pt idx="4">
                  <c:v>105.59</c:v>
                </c:pt>
              </c:numCache>
            </c:numRef>
          </c:val>
          <c:extLst>
            <c:ext xmlns:c16="http://schemas.microsoft.com/office/drawing/2014/chart" uri="{C3380CC4-5D6E-409C-BE32-E72D297353CC}">
              <c16:uniqueId val="{00000000-D8E3-46D1-8D5B-979261057A7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112.98</c:v>
                </c:pt>
                <c:pt idx="1">
                  <c:v>112.91</c:v>
                </c:pt>
                <c:pt idx="2">
                  <c:v>111.13</c:v>
                </c:pt>
                <c:pt idx="3">
                  <c:v>112.49</c:v>
                </c:pt>
                <c:pt idx="4">
                  <c:v>107.33</c:v>
                </c:pt>
              </c:numCache>
            </c:numRef>
          </c:val>
          <c:smooth val="0"/>
          <c:extLst>
            <c:ext xmlns:c16="http://schemas.microsoft.com/office/drawing/2014/chart" uri="{C3380CC4-5D6E-409C-BE32-E72D297353CC}">
              <c16:uniqueId val="{00000001-D8E3-46D1-8D5B-979261057A7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64.599999999999994</c:v>
                </c:pt>
                <c:pt idx="1">
                  <c:v>65.92</c:v>
                </c:pt>
                <c:pt idx="2">
                  <c:v>62.82</c:v>
                </c:pt>
                <c:pt idx="3">
                  <c:v>63.5</c:v>
                </c:pt>
                <c:pt idx="4">
                  <c:v>62.64</c:v>
                </c:pt>
              </c:numCache>
            </c:numRef>
          </c:val>
          <c:extLst>
            <c:ext xmlns:c16="http://schemas.microsoft.com/office/drawing/2014/chart" uri="{C3380CC4-5D6E-409C-BE32-E72D297353CC}">
              <c16:uniqueId val="{00000000-97F7-4E36-99DF-844514EB8AB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55.77</c:v>
                </c:pt>
                <c:pt idx="1">
                  <c:v>56.48</c:v>
                </c:pt>
                <c:pt idx="2">
                  <c:v>57.5</c:v>
                </c:pt>
                <c:pt idx="3">
                  <c:v>58.52</c:v>
                </c:pt>
                <c:pt idx="4">
                  <c:v>59.51</c:v>
                </c:pt>
              </c:numCache>
            </c:numRef>
          </c:val>
          <c:smooth val="0"/>
          <c:extLst>
            <c:ext xmlns:c16="http://schemas.microsoft.com/office/drawing/2014/chart" uri="{C3380CC4-5D6E-409C-BE32-E72D297353CC}">
              <c16:uniqueId val="{00000001-97F7-4E36-99DF-844514EB8AB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63.24</c:v>
                </c:pt>
                <c:pt idx="1">
                  <c:v>63.62</c:v>
                </c:pt>
                <c:pt idx="2">
                  <c:v>63.62</c:v>
                </c:pt>
                <c:pt idx="3">
                  <c:v>62.77</c:v>
                </c:pt>
                <c:pt idx="4">
                  <c:v>59.76</c:v>
                </c:pt>
              </c:numCache>
            </c:numRef>
          </c:val>
          <c:extLst>
            <c:ext xmlns:c16="http://schemas.microsoft.com/office/drawing/2014/chart" uri="{C3380CC4-5D6E-409C-BE32-E72D297353CC}">
              <c16:uniqueId val="{00000000-5610-40E7-9B0D-AF7FD1A6FCF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25.84</c:v>
                </c:pt>
                <c:pt idx="1">
                  <c:v>27.61</c:v>
                </c:pt>
                <c:pt idx="2">
                  <c:v>30.3</c:v>
                </c:pt>
                <c:pt idx="3">
                  <c:v>31.74</c:v>
                </c:pt>
                <c:pt idx="4">
                  <c:v>32.380000000000003</c:v>
                </c:pt>
              </c:numCache>
            </c:numRef>
          </c:val>
          <c:smooth val="0"/>
          <c:extLst>
            <c:ext xmlns:c16="http://schemas.microsoft.com/office/drawing/2014/chart" uri="{C3380CC4-5D6E-409C-BE32-E72D297353CC}">
              <c16:uniqueId val="{00000001-5610-40E7-9B0D-AF7FD1A6FCF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formatCode="#,##0.00;&quot;△&quot;#,##0.00;&quot;-&quot;">
                  <c:v>23.84</c:v>
                </c:pt>
                <c:pt idx="3" formatCode="#,##0.00;&quot;△&quot;#,##0.00;&quot;-&quot;">
                  <c:v>17.899999999999999</c:v>
                </c:pt>
                <c:pt idx="4" formatCode="#,##0.00;&quot;△&quot;#,##0.00;&quot;-&quot;">
                  <c:v>11.99</c:v>
                </c:pt>
              </c:numCache>
            </c:numRef>
          </c:val>
          <c:extLst>
            <c:ext xmlns:c16="http://schemas.microsoft.com/office/drawing/2014/chart" uri="{C3380CC4-5D6E-409C-BE32-E72D297353CC}">
              <c16:uniqueId val="{00000000-BEFB-4026-90F2-ABEBDF35DA4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10.49</c:v>
                </c:pt>
                <c:pt idx="1">
                  <c:v>9.92</c:v>
                </c:pt>
                <c:pt idx="2">
                  <c:v>12.29</c:v>
                </c:pt>
                <c:pt idx="3">
                  <c:v>8.77</c:v>
                </c:pt>
                <c:pt idx="4">
                  <c:v>8.81</c:v>
                </c:pt>
              </c:numCache>
            </c:numRef>
          </c:val>
          <c:smooth val="0"/>
          <c:extLst>
            <c:ext xmlns:c16="http://schemas.microsoft.com/office/drawing/2014/chart" uri="{C3380CC4-5D6E-409C-BE32-E72D297353CC}">
              <c16:uniqueId val="{00000001-BEFB-4026-90F2-ABEBDF35DA4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549.12</c:v>
                </c:pt>
                <c:pt idx="1">
                  <c:v>226.58</c:v>
                </c:pt>
                <c:pt idx="2">
                  <c:v>296.01</c:v>
                </c:pt>
                <c:pt idx="3">
                  <c:v>274.44</c:v>
                </c:pt>
                <c:pt idx="4">
                  <c:v>339.18</c:v>
                </c:pt>
              </c:numCache>
            </c:numRef>
          </c:val>
          <c:extLst>
            <c:ext xmlns:c16="http://schemas.microsoft.com/office/drawing/2014/chart" uri="{C3380CC4-5D6E-409C-BE32-E72D297353CC}">
              <c16:uniqueId val="{00000000-F60D-4EE4-8838-59AAEEC577C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258.49</c:v>
                </c:pt>
                <c:pt idx="1">
                  <c:v>271.10000000000002</c:v>
                </c:pt>
                <c:pt idx="2">
                  <c:v>284.45</c:v>
                </c:pt>
                <c:pt idx="3">
                  <c:v>309.23</c:v>
                </c:pt>
                <c:pt idx="4">
                  <c:v>313.43</c:v>
                </c:pt>
              </c:numCache>
            </c:numRef>
          </c:val>
          <c:smooth val="0"/>
          <c:extLst>
            <c:ext xmlns:c16="http://schemas.microsoft.com/office/drawing/2014/chart" uri="{C3380CC4-5D6E-409C-BE32-E72D297353CC}">
              <c16:uniqueId val="{00000001-F60D-4EE4-8838-59AAEEC577C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95.25</c:v>
                </c:pt>
                <c:pt idx="1">
                  <c:v>88.35</c:v>
                </c:pt>
                <c:pt idx="2">
                  <c:v>78.290000000000006</c:v>
                </c:pt>
                <c:pt idx="3">
                  <c:v>77.95</c:v>
                </c:pt>
                <c:pt idx="4">
                  <c:v>70.790000000000006</c:v>
                </c:pt>
              </c:numCache>
            </c:numRef>
          </c:val>
          <c:extLst>
            <c:ext xmlns:c16="http://schemas.microsoft.com/office/drawing/2014/chart" uri="{C3380CC4-5D6E-409C-BE32-E72D297353CC}">
              <c16:uniqueId val="{00000000-8391-477C-9A1A-E35ACD12891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290.31</c:v>
                </c:pt>
                <c:pt idx="1">
                  <c:v>272.95999999999998</c:v>
                </c:pt>
                <c:pt idx="2">
                  <c:v>260.95999999999998</c:v>
                </c:pt>
                <c:pt idx="3">
                  <c:v>240.07</c:v>
                </c:pt>
                <c:pt idx="4">
                  <c:v>224.81</c:v>
                </c:pt>
              </c:numCache>
            </c:numRef>
          </c:val>
          <c:smooth val="0"/>
          <c:extLst>
            <c:ext xmlns:c16="http://schemas.microsoft.com/office/drawing/2014/chart" uri="{C3380CC4-5D6E-409C-BE32-E72D297353CC}">
              <c16:uniqueId val="{00000001-8391-477C-9A1A-E35ACD12891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113.61</c:v>
                </c:pt>
                <c:pt idx="1">
                  <c:v>106.18</c:v>
                </c:pt>
                <c:pt idx="2">
                  <c:v>101.29</c:v>
                </c:pt>
                <c:pt idx="3">
                  <c:v>106.4</c:v>
                </c:pt>
                <c:pt idx="4">
                  <c:v>106.11</c:v>
                </c:pt>
              </c:numCache>
            </c:numRef>
          </c:val>
          <c:extLst>
            <c:ext xmlns:c16="http://schemas.microsoft.com/office/drawing/2014/chart" uri="{C3380CC4-5D6E-409C-BE32-E72D297353CC}">
              <c16:uniqueId val="{00000000-C53F-482D-BA94-EA80C9B45B4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112.83</c:v>
                </c:pt>
                <c:pt idx="1">
                  <c:v>112.84</c:v>
                </c:pt>
                <c:pt idx="2">
                  <c:v>110.77</c:v>
                </c:pt>
                <c:pt idx="3">
                  <c:v>112.35</c:v>
                </c:pt>
                <c:pt idx="4">
                  <c:v>106.47</c:v>
                </c:pt>
              </c:numCache>
            </c:numRef>
          </c:val>
          <c:smooth val="0"/>
          <c:extLst>
            <c:ext xmlns:c16="http://schemas.microsoft.com/office/drawing/2014/chart" uri="{C3380CC4-5D6E-409C-BE32-E72D297353CC}">
              <c16:uniqueId val="{00000001-C53F-482D-BA94-EA80C9B45B4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129.76</c:v>
                </c:pt>
                <c:pt idx="1">
                  <c:v>134.30000000000001</c:v>
                </c:pt>
                <c:pt idx="2">
                  <c:v>140.19</c:v>
                </c:pt>
                <c:pt idx="3">
                  <c:v>134.66</c:v>
                </c:pt>
                <c:pt idx="4">
                  <c:v>139.05000000000001</c:v>
                </c:pt>
              </c:numCache>
            </c:numRef>
          </c:val>
          <c:extLst>
            <c:ext xmlns:c16="http://schemas.microsoft.com/office/drawing/2014/chart" uri="{C3380CC4-5D6E-409C-BE32-E72D297353CC}">
              <c16:uniqueId val="{00000000-A111-4815-87FB-B44D619351E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73.86</c:v>
                </c:pt>
                <c:pt idx="1">
                  <c:v>73.849999999999994</c:v>
                </c:pt>
                <c:pt idx="2">
                  <c:v>73.180000000000007</c:v>
                </c:pt>
                <c:pt idx="3">
                  <c:v>73.05</c:v>
                </c:pt>
                <c:pt idx="4">
                  <c:v>77.53</c:v>
                </c:pt>
              </c:numCache>
            </c:numRef>
          </c:val>
          <c:smooth val="0"/>
          <c:extLst>
            <c:ext xmlns:c16="http://schemas.microsoft.com/office/drawing/2014/chart" uri="{C3380CC4-5D6E-409C-BE32-E72D297353CC}">
              <c16:uniqueId val="{00000001-A111-4815-87FB-B44D619351E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【313.43】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【224.81】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【61.45】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【77.53】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【32.38】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千葉県　九十九里地域水道企業団</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用水供給事業</v>
      </c>
      <c r="Q8" s="75"/>
      <c r="R8" s="75"/>
      <c r="S8" s="75"/>
      <c r="T8" s="75"/>
      <c r="U8" s="75"/>
      <c r="V8" s="75"/>
      <c r="W8" s="75" t="str">
        <f>データ!$L$6</f>
        <v>B</v>
      </c>
      <c r="X8" s="75"/>
      <c r="Y8" s="75"/>
      <c r="Z8" s="75"/>
      <c r="AA8" s="75"/>
      <c r="AB8" s="75"/>
      <c r="AC8" s="75"/>
      <c r="AD8" s="75" t="str">
        <f>データ!$M$6</f>
        <v>その他</v>
      </c>
      <c r="AE8" s="75"/>
      <c r="AF8" s="75"/>
      <c r="AG8" s="75"/>
      <c r="AH8" s="75"/>
      <c r="AI8" s="75"/>
      <c r="AJ8" s="75"/>
      <c r="AK8" s="2"/>
      <c r="AL8" s="66" t="str">
        <f>データ!$R$6</f>
        <v>-</v>
      </c>
      <c r="AM8" s="66"/>
      <c r="AN8" s="66"/>
      <c r="AO8" s="66"/>
      <c r="AP8" s="66"/>
      <c r="AQ8" s="66"/>
      <c r="AR8" s="66"/>
      <c r="AS8" s="66"/>
      <c r="AT8" s="37" t="str">
        <f>データ!$S$6</f>
        <v>-</v>
      </c>
      <c r="AU8" s="38"/>
      <c r="AV8" s="38"/>
      <c r="AW8" s="38"/>
      <c r="AX8" s="38"/>
      <c r="AY8" s="38"/>
      <c r="AZ8" s="38"/>
      <c r="BA8" s="38"/>
      <c r="BB8" s="55" t="str">
        <f>データ!$T$6</f>
        <v>-</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91.27</v>
      </c>
      <c r="J10" s="38"/>
      <c r="K10" s="38"/>
      <c r="L10" s="38"/>
      <c r="M10" s="38"/>
      <c r="N10" s="38"/>
      <c r="O10" s="65"/>
      <c r="P10" s="55">
        <f>データ!$P$6</f>
        <v>93.29</v>
      </c>
      <c r="Q10" s="55"/>
      <c r="R10" s="55"/>
      <c r="S10" s="55"/>
      <c r="T10" s="55"/>
      <c r="U10" s="55"/>
      <c r="V10" s="55"/>
      <c r="W10" s="66">
        <f>データ!$Q$6</f>
        <v>0</v>
      </c>
      <c r="X10" s="66"/>
      <c r="Y10" s="66"/>
      <c r="Z10" s="66"/>
      <c r="AA10" s="66"/>
      <c r="AB10" s="66"/>
      <c r="AC10" s="66"/>
      <c r="AD10" s="2"/>
      <c r="AE10" s="2"/>
      <c r="AF10" s="2"/>
      <c r="AG10" s="2"/>
      <c r="AH10" s="2"/>
      <c r="AI10" s="2"/>
      <c r="AJ10" s="2"/>
      <c r="AK10" s="2"/>
      <c r="AL10" s="66">
        <f>データ!$U$6</f>
        <v>329023</v>
      </c>
      <c r="AM10" s="66"/>
      <c r="AN10" s="66"/>
      <c r="AO10" s="66"/>
      <c r="AP10" s="66"/>
      <c r="AQ10" s="66"/>
      <c r="AR10" s="66"/>
      <c r="AS10" s="66"/>
      <c r="AT10" s="37">
        <f>データ!$V$6</f>
        <v>750.9</v>
      </c>
      <c r="AU10" s="38"/>
      <c r="AV10" s="38"/>
      <c r="AW10" s="38"/>
      <c r="AX10" s="38"/>
      <c r="AY10" s="38"/>
      <c r="AZ10" s="38"/>
      <c r="BA10" s="38"/>
      <c r="BB10" s="55">
        <f>データ!$W$6</f>
        <v>438.17</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90" t="s">
        <v>113</v>
      </c>
      <c r="BM47" s="91"/>
      <c r="BN47" s="91"/>
      <c r="BO47" s="91"/>
      <c r="BP47" s="91"/>
      <c r="BQ47" s="91"/>
      <c r="BR47" s="91"/>
      <c r="BS47" s="91"/>
      <c r="BT47" s="91"/>
      <c r="BU47" s="91"/>
      <c r="BV47" s="91"/>
      <c r="BW47" s="91"/>
      <c r="BX47" s="91"/>
      <c r="BY47" s="91"/>
      <c r="BZ47" s="9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90"/>
      <c r="BM48" s="91"/>
      <c r="BN48" s="91"/>
      <c r="BO48" s="91"/>
      <c r="BP48" s="91"/>
      <c r="BQ48" s="91"/>
      <c r="BR48" s="91"/>
      <c r="BS48" s="91"/>
      <c r="BT48" s="91"/>
      <c r="BU48" s="91"/>
      <c r="BV48" s="91"/>
      <c r="BW48" s="91"/>
      <c r="BX48" s="91"/>
      <c r="BY48" s="91"/>
      <c r="BZ48" s="9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90"/>
      <c r="BM49" s="91"/>
      <c r="BN49" s="91"/>
      <c r="BO49" s="91"/>
      <c r="BP49" s="91"/>
      <c r="BQ49" s="91"/>
      <c r="BR49" s="91"/>
      <c r="BS49" s="91"/>
      <c r="BT49" s="91"/>
      <c r="BU49" s="91"/>
      <c r="BV49" s="91"/>
      <c r="BW49" s="91"/>
      <c r="BX49" s="91"/>
      <c r="BY49" s="91"/>
      <c r="BZ49" s="9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90"/>
      <c r="BM50" s="91"/>
      <c r="BN50" s="91"/>
      <c r="BO50" s="91"/>
      <c r="BP50" s="91"/>
      <c r="BQ50" s="91"/>
      <c r="BR50" s="91"/>
      <c r="BS50" s="91"/>
      <c r="BT50" s="91"/>
      <c r="BU50" s="91"/>
      <c r="BV50" s="91"/>
      <c r="BW50" s="91"/>
      <c r="BX50" s="91"/>
      <c r="BY50" s="91"/>
      <c r="BZ50" s="9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90"/>
      <c r="BM51" s="91"/>
      <c r="BN51" s="91"/>
      <c r="BO51" s="91"/>
      <c r="BP51" s="91"/>
      <c r="BQ51" s="91"/>
      <c r="BR51" s="91"/>
      <c r="BS51" s="91"/>
      <c r="BT51" s="91"/>
      <c r="BU51" s="91"/>
      <c r="BV51" s="91"/>
      <c r="BW51" s="91"/>
      <c r="BX51" s="91"/>
      <c r="BY51" s="91"/>
      <c r="BZ51" s="9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90"/>
      <c r="BM52" s="91"/>
      <c r="BN52" s="91"/>
      <c r="BO52" s="91"/>
      <c r="BP52" s="91"/>
      <c r="BQ52" s="91"/>
      <c r="BR52" s="91"/>
      <c r="BS52" s="91"/>
      <c r="BT52" s="91"/>
      <c r="BU52" s="91"/>
      <c r="BV52" s="91"/>
      <c r="BW52" s="91"/>
      <c r="BX52" s="91"/>
      <c r="BY52" s="91"/>
      <c r="BZ52" s="9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90"/>
      <c r="BM53" s="91"/>
      <c r="BN53" s="91"/>
      <c r="BO53" s="91"/>
      <c r="BP53" s="91"/>
      <c r="BQ53" s="91"/>
      <c r="BR53" s="91"/>
      <c r="BS53" s="91"/>
      <c r="BT53" s="91"/>
      <c r="BU53" s="91"/>
      <c r="BV53" s="91"/>
      <c r="BW53" s="91"/>
      <c r="BX53" s="91"/>
      <c r="BY53" s="91"/>
      <c r="BZ53" s="9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90"/>
      <c r="BM54" s="91"/>
      <c r="BN54" s="91"/>
      <c r="BO54" s="91"/>
      <c r="BP54" s="91"/>
      <c r="BQ54" s="91"/>
      <c r="BR54" s="91"/>
      <c r="BS54" s="91"/>
      <c r="BT54" s="91"/>
      <c r="BU54" s="91"/>
      <c r="BV54" s="91"/>
      <c r="BW54" s="91"/>
      <c r="BX54" s="91"/>
      <c r="BY54" s="91"/>
      <c r="BZ54" s="9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90"/>
      <c r="BM55" s="91"/>
      <c r="BN55" s="91"/>
      <c r="BO55" s="91"/>
      <c r="BP55" s="91"/>
      <c r="BQ55" s="91"/>
      <c r="BR55" s="91"/>
      <c r="BS55" s="91"/>
      <c r="BT55" s="91"/>
      <c r="BU55" s="91"/>
      <c r="BV55" s="91"/>
      <c r="BW55" s="91"/>
      <c r="BX55" s="91"/>
      <c r="BY55" s="91"/>
      <c r="BZ55" s="9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90"/>
      <c r="BM56" s="91"/>
      <c r="BN56" s="91"/>
      <c r="BO56" s="91"/>
      <c r="BP56" s="91"/>
      <c r="BQ56" s="91"/>
      <c r="BR56" s="91"/>
      <c r="BS56" s="91"/>
      <c r="BT56" s="91"/>
      <c r="BU56" s="91"/>
      <c r="BV56" s="91"/>
      <c r="BW56" s="91"/>
      <c r="BX56" s="91"/>
      <c r="BY56" s="91"/>
      <c r="BZ56" s="9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90"/>
      <c r="BM57" s="91"/>
      <c r="BN57" s="91"/>
      <c r="BO57" s="91"/>
      <c r="BP57" s="91"/>
      <c r="BQ57" s="91"/>
      <c r="BR57" s="91"/>
      <c r="BS57" s="91"/>
      <c r="BT57" s="91"/>
      <c r="BU57" s="91"/>
      <c r="BV57" s="91"/>
      <c r="BW57" s="91"/>
      <c r="BX57" s="91"/>
      <c r="BY57" s="91"/>
      <c r="BZ57" s="9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90"/>
      <c r="BM58" s="91"/>
      <c r="BN58" s="91"/>
      <c r="BO58" s="91"/>
      <c r="BP58" s="91"/>
      <c r="BQ58" s="91"/>
      <c r="BR58" s="91"/>
      <c r="BS58" s="91"/>
      <c r="BT58" s="91"/>
      <c r="BU58" s="91"/>
      <c r="BV58" s="91"/>
      <c r="BW58" s="91"/>
      <c r="BX58" s="91"/>
      <c r="BY58" s="91"/>
      <c r="BZ58" s="9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90"/>
      <c r="BM59" s="91"/>
      <c r="BN59" s="91"/>
      <c r="BO59" s="91"/>
      <c r="BP59" s="91"/>
      <c r="BQ59" s="91"/>
      <c r="BR59" s="91"/>
      <c r="BS59" s="91"/>
      <c r="BT59" s="91"/>
      <c r="BU59" s="91"/>
      <c r="BV59" s="91"/>
      <c r="BW59" s="91"/>
      <c r="BX59" s="91"/>
      <c r="BY59" s="91"/>
      <c r="BZ59" s="92"/>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90"/>
      <c r="BM60" s="91"/>
      <c r="BN60" s="91"/>
      <c r="BO60" s="91"/>
      <c r="BP60" s="91"/>
      <c r="BQ60" s="91"/>
      <c r="BR60" s="91"/>
      <c r="BS60" s="91"/>
      <c r="BT60" s="91"/>
      <c r="BU60" s="91"/>
      <c r="BV60" s="91"/>
      <c r="BW60" s="91"/>
      <c r="BX60" s="91"/>
      <c r="BY60" s="91"/>
      <c r="BZ60" s="92"/>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90"/>
      <c r="BM61" s="91"/>
      <c r="BN61" s="91"/>
      <c r="BO61" s="91"/>
      <c r="BP61" s="91"/>
      <c r="BQ61" s="91"/>
      <c r="BR61" s="91"/>
      <c r="BS61" s="91"/>
      <c r="BT61" s="91"/>
      <c r="BU61" s="91"/>
      <c r="BV61" s="91"/>
      <c r="BW61" s="91"/>
      <c r="BX61" s="91"/>
      <c r="BY61" s="91"/>
      <c r="BZ61" s="9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90"/>
      <c r="BM62" s="91"/>
      <c r="BN62" s="91"/>
      <c r="BO62" s="91"/>
      <c r="BP62" s="91"/>
      <c r="BQ62" s="91"/>
      <c r="BR62" s="91"/>
      <c r="BS62" s="91"/>
      <c r="BT62" s="91"/>
      <c r="BU62" s="91"/>
      <c r="BV62" s="91"/>
      <c r="BW62" s="91"/>
      <c r="BX62" s="91"/>
      <c r="BY62" s="91"/>
      <c r="BZ62" s="9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90"/>
      <c r="BM63" s="91"/>
      <c r="BN63" s="91"/>
      <c r="BO63" s="91"/>
      <c r="BP63" s="91"/>
      <c r="BQ63" s="91"/>
      <c r="BR63" s="91"/>
      <c r="BS63" s="91"/>
      <c r="BT63" s="91"/>
      <c r="BU63" s="91"/>
      <c r="BV63" s="91"/>
      <c r="BW63" s="91"/>
      <c r="BX63" s="91"/>
      <c r="BY63" s="91"/>
      <c r="BZ63" s="9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【107.33】</v>
      </c>
      <c r="F85" s="13" t="str">
        <f>データ!AS6</f>
        <v>【8.81】</v>
      </c>
      <c r="G85" s="13" t="str">
        <f>データ!BD6</f>
        <v>【313.43】</v>
      </c>
      <c r="H85" s="13" t="str">
        <f>データ!BO6</f>
        <v>【224.81】</v>
      </c>
      <c r="I85" s="13" t="str">
        <f>データ!BZ6</f>
        <v>【106.47】</v>
      </c>
      <c r="J85" s="13" t="str">
        <f>データ!CK6</f>
        <v>【77.53】</v>
      </c>
      <c r="K85" s="13" t="str">
        <f>データ!CV6</f>
        <v>【61.45】</v>
      </c>
      <c r="L85" s="13" t="str">
        <f>データ!DG6</f>
        <v>【100.29】</v>
      </c>
      <c r="M85" s="13" t="str">
        <f>データ!DR6</f>
        <v>【59.51】</v>
      </c>
      <c r="N85" s="13" t="str">
        <f>データ!EC6</f>
        <v>【32.38】</v>
      </c>
      <c r="O85" s="13" t="str">
        <f>データ!EN6</f>
        <v>【0.40】</v>
      </c>
    </row>
  </sheetData>
  <sheetProtection algorithmName="SHA-512" hashValue="uR/W1bTkiMRyssuEeWODQZIJ0+8431tyyZ52pxdRl2rkM6Aov++tJbwhN+HcFjZB/jJM3ivdfsDSWYBE4M802g==" saltValue="FNNzuFmKijyFuGV6WT4Id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128716</v>
      </c>
      <c r="D6" s="20">
        <f t="shared" si="3"/>
        <v>46</v>
      </c>
      <c r="E6" s="20">
        <f t="shared" si="3"/>
        <v>1</v>
      </c>
      <c r="F6" s="20">
        <f t="shared" si="3"/>
        <v>0</v>
      </c>
      <c r="G6" s="20">
        <f t="shared" si="3"/>
        <v>2</v>
      </c>
      <c r="H6" s="20" t="str">
        <f t="shared" si="3"/>
        <v>千葉県　九十九里地域水道企業団</v>
      </c>
      <c r="I6" s="20" t="str">
        <f t="shared" si="3"/>
        <v>法適用</v>
      </c>
      <c r="J6" s="20" t="str">
        <f t="shared" si="3"/>
        <v>水道事業</v>
      </c>
      <c r="K6" s="20" t="str">
        <f t="shared" si="3"/>
        <v>用水供給事業</v>
      </c>
      <c r="L6" s="20" t="str">
        <f t="shared" si="3"/>
        <v>B</v>
      </c>
      <c r="M6" s="20" t="str">
        <f t="shared" si="3"/>
        <v>その他</v>
      </c>
      <c r="N6" s="21" t="str">
        <f t="shared" si="3"/>
        <v>-</v>
      </c>
      <c r="O6" s="21">
        <f t="shared" si="3"/>
        <v>91.27</v>
      </c>
      <c r="P6" s="21">
        <f t="shared" si="3"/>
        <v>93.29</v>
      </c>
      <c r="Q6" s="21">
        <f t="shared" si="3"/>
        <v>0</v>
      </c>
      <c r="R6" s="21" t="str">
        <f t="shared" si="3"/>
        <v>-</v>
      </c>
      <c r="S6" s="21" t="str">
        <f t="shared" si="3"/>
        <v>-</v>
      </c>
      <c r="T6" s="21" t="str">
        <f t="shared" si="3"/>
        <v>-</v>
      </c>
      <c r="U6" s="21">
        <f t="shared" si="3"/>
        <v>329023</v>
      </c>
      <c r="V6" s="21">
        <f t="shared" si="3"/>
        <v>750.9</v>
      </c>
      <c r="W6" s="21">
        <f t="shared" si="3"/>
        <v>438.17</v>
      </c>
      <c r="X6" s="22">
        <f>IF(X7="",NA(),X7)</f>
        <v>111.82</v>
      </c>
      <c r="Y6" s="22">
        <f t="shared" ref="Y6:AG6" si="4">IF(Y7="",NA(),Y7)</f>
        <v>105.74</v>
      </c>
      <c r="Z6" s="22">
        <f t="shared" si="4"/>
        <v>101.65</v>
      </c>
      <c r="AA6" s="22">
        <f t="shared" si="4"/>
        <v>106.01</v>
      </c>
      <c r="AB6" s="22">
        <f t="shared" si="4"/>
        <v>105.59</v>
      </c>
      <c r="AC6" s="22">
        <f t="shared" si="4"/>
        <v>112.98</v>
      </c>
      <c r="AD6" s="22">
        <f t="shared" si="4"/>
        <v>112.91</v>
      </c>
      <c r="AE6" s="22">
        <f t="shared" si="4"/>
        <v>111.13</v>
      </c>
      <c r="AF6" s="22">
        <f t="shared" si="4"/>
        <v>112.49</v>
      </c>
      <c r="AG6" s="22">
        <f t="shared" si="4"/>
        <v>107.33</v>
      </c>
      <c r="AH6" s="21" t="str">
        <f>IF(AH7="","",IF(AH7="-","【-】","【"&amp;SUBSTITUTE(TEXT(AH7,"#,##0.00"),"-","△")&amp;"】"))</f>
        <v>【107.33】</v>
      </c>
      <c r="AI6" s="21">
        <f>IF(AI7="",NA(),AI7)</f>
        <v>0</v>
      </c>
      <c r="AJ6" s="21">
        <f t="shared" ref="AJ6:AR6" si="5">IF(AJ7="",NA(),AJ7)</f>
        <v>0</v>
      </c>
      <c r="AK6" s="22">
        <f t="shared" si="5"/>
        <v>23.84</v>
      </c>
      <c r="AL6" s="22">
        <f t="shared" si="5"/>
        <v>17.899999999999999</v>
      </c>
      <c r="AM6" s="22">
        <f t="shared" si="5"/>
        <v>11.99</v>
      </c>
      <c r="AN6" s="22">
        <f t="shared" si="5"/>
        <v>10.49</v>
      </c>
      <c r="AO6" s="22">
        <f t="shared" si="5"/>
        <v>9.92</v>
      </c>
      <c r="AP6" s="22">
        <f t="shared" si="5"/>
        <v>12.29</v>
      </c>
      <c r="AQ6" s="22">
        <f t="shared" si="5"/>
        <v>8.77</v>
      </c>
      <c r="AR6" s="22">
        <f t="shared" si="5"/>
        <v>8.81</v>
      </c>
      <c r="AS6" s="21" t="str">
        <f>IF(AS7="","",IF(AS7="-","【-】","【"&amp;SUBSTITUTE(TEXT(AS7,"#,##0.00"),"-","△")&amp;"】"))</f>
        <v>【8.81】</v>
      </c>
      <c r="AT6" s="22">
        <f>IF(AT7="",NA(),AT7)</f>
        <v>549.12</v>
      </c>
      <c r="AU6" s="22">
        <f t="shared" ref="AU6:BC6" si="6">IF(AU7="",NA(),AU7)</f>
        <v>226.58</v>
      </c>
      <c r="AV6" s="22">
        <f t="shared" si="6"/>
        <v>296.01</v>
      </c>
      <c r="AW6" s="22">
        <f t="shared" si="6"/>
        <v>274.44</v>
      </c>
      <c r="AX6" s="22">
        <f t="shared" si="6"/>
        <v>339.18</v>
      </c>
      <c r="AY6" s="22">
        <f t="shared" si="6"/>
        <v>258.49</v>
      </c>
      <c r="AZ6" s="22">
        <f t="shared" si="6"/>
        <v>271.10000000000002</v>
      </c>
      <c r="BA6" s="22">
        <f t="shared" si="6"/>
        <v>284.45</v>
      </c>
      <c r="BB6" s="22">
        <f t="shared" si="6"/>
        <v>309.23</v>
      </c>
      <c r="BC6" s="22">
        <f t="shared" si="6"/>
        <v>313.43</v>
      </c>
      <c r="BD6" s="21" t="str">
        <f>IF(BD7="","",IF(BD7="-","【-】","【"&amp;SUBSTITUTE(TEXT(BD7,"#,##0.00"),"-","△")&amp;"】"))</f>
        <v>【313.43】</v>
      </c>
      <c r="BE6" s="22">
        <f>IF(BE7="",NA(),BE7)</f>
        <v>95.25</v>
      </c>
      <c r="BF6" s="22">
        <f t="shared" ref="BF6:BN6" si="7">IF(BF7="",NA(),BF7)</f>
        <v>88.35</v>
      </c>
      <c r="BG6" s="22">
        <f t="shared" si="7"/>
        <v>78.290000000000006</v>
      </c>
      <c r="BH6" s="22">
        <f t="shared" si="7"/>
        <v>77.95</v>
      </c>
      <c r="BI6" s="22">
        <f t="shared" si="7"/>
        <v>70.790000000000006</v>
      </c>
      <c r="BJ6" s="22">
        <f t="shared" si="7"/>
        <v>290.31</v>
      </c>
      <c r="BK6" s="22">
        <f t="shared" si="7"/>
        <v>272.95999999999998</v>
      </c>
      <c r="BL6" s="22">
        <f t="shared" si="7"/>
        <v>260.95999999999998</v>
      </c>
      <c r="BM6" s="22">
        <f t="shared" si="7"/>
        <v>240.07</v>
      </c>
      <c r="BN6" s="22">
        <f t="shared" si="7"/>
        <v>224.81</v>
      </c>
      <c r="BO6" s="21" t="str">
        <f>IF(BO7="","",IF(BO7="-","【-】","【"&amp;SUBSTITUTE(TEXT(BO7,"#,##0.00"),"-","△")&amp;"】"))</f>
        <v>【224.81】</v>
      </c>
      <c r="BP6" s="22">
        <f>IF(BP7="",NA(),BP7)</f>
        <v>113.61</v>
      </c>
      <c r="BQ6" s="22">
        <f t="shared" ref="BQ6:BY6" si="8">IF(BQ7="",NA(),BQ7)</f>
        <v>106.18</v>
      </c>
      <c r="BR6" s="22">
        <f t="shared" si="8"/>
        <v>101.29</v>
      </c>
      <c r="BS6" s="22">
        <f t="shared" si="8"/>
        <v>106.4</v>
      </c>
      <c r="BT6" s="22">
        <f t="shared" si="8"/>
        <v>106.11</v>
      </c>
      <c r="BU6" s="22">
        <f t="shared" si="8"/>
        <v>112.83</v>
      </c>
      <c r="BV6" s="22">
        <f t="shared" si="8"/>
        <v>112.84</v>
      </c>
      <c r="BW6" s="22">
        <f t="shared" si="8"/>
        <v>110.77</v>
      </c>
      <c r="BX6" s="22">
        <f t="shared" si="8"/>
        <v>112.35</v>
      </c>
      <c r="BY6" s="22">
        <f t="shared" si="8"/>
        <v>106.47</v>
      </c>
      <c r="BZ6" s="21" t="str">
        <f>IF(BZ7="","",IF(BZ7="-","【-】","【"&amp;SUBSTITUTE(TEXT(BZ7,"#,##0.00"),"-","△")&amp;"】"))</f>
        <v>【106.47】</v>
      </c>
      <c r="CA6" s="22">
        <f>IF(CA7="",NA(),CA7)</f>
        <v>129.76</v>
      </c>
      <c r="CB6" s="22">
        <f t="shared" ref="CB6:CJ6" si="9">IF(CB7="",NA(),CB7)</f>
        <v>134.30000000000001</v>
      </c>
      <c r="CC6" s="22">
        <f t="shared" si="9"/>
        <v>140.19</v>
      </c>
      <c r="CD6" s="22">
        <f t="shared" si="9"/>
        <v>134.66</v>
      </c>
      <c r="CE6" s="22">
        <f t="shared" si="9"/>
        <v>139.05000000000001</v>
      </c>
      <c r="CF6" s="22">
        <f t="shared" si="9"/>
        <v>73.86</v>
      </c>
      <c r="CG6" s="22">
        <f t="shared" si="9"/>
        <v>73.849999999999994</v>
      </c>
      <c r="CH6" s="22">
        <f t="shared" si="9"/>
        <v>73.180000000000007</v>
      </c>
      <c r="CI6" s="22">
        <f t="shared" si="9"/>
        <v>73.05</v>
      </c>
      <c r="CJ6" s="22">
        <f t="shared" si="9"/>
        <v>77.53</v>
      </c>
      <c r="CK6" s="21" t="str">
        <f>IF(CK7="","",IF(CK7="-","【-】","【"&amp;SUBSTITUTE(TEXT(CK7,"#,##0.00"),"-","△")&amp;"】"))</f>
        <v>【77.53】</v>
      </c>
      <c r="CL6" s="22">
        <f>IF(CL7="",NA(),CL7)</f>
        <v>53.66</v>
      </c>
      <c r="CM6" s="22">
        <f t="shared" ref="CM6:CU6" si="10">IF(CM7="",NA(),CM7)</f>
        <v>53.65</v>
      </c>
      <c r="CN6" s="22">
        <f t="shared" si="10"/>
        <v>54.06</v>
      </c>
      <c r="CO6" s="22">
        <f t="shared" si="10"/>
        <v>53.51</v>
      </c>
      <c r="CP6" s="22">
        <f t="shared" si="10"/>
        <v>52.88</v>
      </c>
      <c r="CQ6" s="22">
        <f t="shared" si="10"/>
        <v>61.77</v>
      </c>
      <c r="CR6" s="22">
        <f t="shared" si="10"/>
        <v>61.69</v>
      </c>
      <c r="CS6" s="22">
        <f t="shared" si="10"/>
        <v>62.26</v>
      </c>
      <c r="CT6" s="22">
        <f t="shared" si="10"/>
        <v>62.22</v>
      </c>
      <c r="CU6" s="22">
        <f t="shared" si="10"/>
        <v>61.45</v>
      </c>
      <c r="CV6" s="21" t="str">
        <f>IF(CV7="","",IF(CV7="-","【-】","【"&amp;SUBSTITUTE(TEXT(CV7,"#,##0.00"),"-","△")&amp;"】"))</f>
        <v>【61.45】</v>
      </c>
      <c r="CW6" s="22">
        <f>IF(CW7="",NA(),CW7)</f>
        <v>100</v>
      </c>
      <c r="CX6" s="22">
        <f t="shared" ref="CX6:DF6" si="11">IF(CX7="",NA(),CX7)</f>
        <v>99.99</v>
      </c>
      <c r="CY6" s="22">
        <f t="shared" si="11"/>
        <v>99.99</v>
      </c>
      <c r="CZ6" s="22">
        <f t="shared" si="11"/>
        <v>99.99</v>
      </c>
      <c r="DA6" s="22">
        <f t="shared" si="11"/>
        <v>99.98</v>
      </c>
      <c r="DB6" s="22">
        <f t="shared" si="11"/>
        <v>100.08</v>
      </c>
      <c r="DC6" s="22">
        <f t="shared" si="11"/>
        <v>100</v>
      </c>
      <c r="DD6" s="22">
        <f t="shared" si="11"/>
        <v>100.16</v>
      </c>
      <c r="DE6" s="22">
        <f t="shared" si="11"/>
        <v>100.28</v>
      </c>
      <c r="DF6" s="22">
        <f t="shared" si="11"/>
        <v>100.29</v>
      </c>
      <c r="DG6" s="21" t="str">
        <f>IF(DG7="","",IF(DG7="-","【-】","【"&amp;SUBSTITUTE(TEXT(DG7,"#,##0.00"),"-","△")&amp;"】"))</f>
        <v>【100.29】</v>
      </c>
      <c r="DH6" s="22">
        <f>IF(DH7="",NA(),DH7)</f>
        <v>64.599999999999994</v>
      </c>
      <c r="DI6" s="22">
        <f t="shared" ref="DI6:DQ6" si="12">IF(DI7="",NA(),DI7)</f>
        <v>65.92</v>
      </c>
      <c r="DJ6" s="22">
        <f t="shared" si="12"/>
        <v>62.82</v>
      </c>
      <c r="DK6" s="22">
        <f t="shared" si="12"/>
        <v>63.5</v>
      </c>
      <c r="DL6" s="22">
        <f t="shared" si="12"/>
        <v>62.64</v>
      </c>
      <c r="DM6" s="22">
        <f t="shared" si="12"/>
        <v>55.77</v>
      </c>
      <c r="DN6" s="22">
        <f t="shared" si="12"/>
        <v>56.48</v>
      </c>
      <c r="DO6" s="22">
        <f t="shared" si="12"/>
        <v>57.5</v>
      </c>
      <c r="DP6" s="22">
        <f t="shared" si="12"/>
        <v>58.52</v>
      </c>
      <c r="DQ6" s="22">
        <f t="shared" si="12"/>
        <v>59.51</v>
      </c>
      <c r="DR6" s="21" t="str">
        <f>IF(DR7="","",IF(DR7="-","【-】","【"&amp;SUBSTITUTE(TEXT(DR7,"#,##0.00"),"-","△")&amp;"】"))</f>
        <v>【59.51】</v>
      </c>
      <c r="DS6" s="22">
        <f>IF(DS7="",NA(),DS7)</f>
        <v>63.24</v>
      </c>
      <c r="DT6" s="22">
        <f t="shared" ref="DT6:EB6" si="13">IF(DT7="",NA(),DT7)</f>
        <v>63.62</v>
      </c>
      <c r="DU6" s="22">
        <f t="shared" si="13"/>
        <v>63.62</v>
      </c>
      <c r="DV6" s="22">
        <f t="shared" si="13"/>
        <v>62.77</v>
      </c>
      <c r="DW6" s="22">
        <f t="shared" si="13"/>
        <v>59.76</v>
      </c>
      <c r="DX6" s="22">
        <f t="shared" si="13"/>
        <v>25.84</v>
      </c>
      <c r="DY6" s="22">
        <f t="shared" si="13"/>
        <v>27.61</v>
      </c>
      <c r="DZ6" s="22">
        <f t="shared" si="13"/>
        <v>30.3</v>
      </c>
      <c r="EA6" s="22">
        <f t="shared" si="13"/>
        <v>31.74</v>
      </c>
      <c r="EB6" s="22">
        <f t="shared" si="13"/>
        <v>32.380000000000003</v>
      </c>
      <c r="EC6" s="21" t="str">
        <f>IF(EC7="","",IF(EC7="-","【-】","【"&amp;SUBSTITUTE(TEXT(EC7,"#,##0.00"),"-","△")&amp;"】"))</f>
        <v>【32.38】</v>
      </c>
      <c r="ED6" s="22">
        <f>IF(ED7="",NA(),ED7)</f>
        <v>0.13</v>
      </c>
      <c r="EE6" s="22">
        <f t="shared" ref="EE6:EM6" si="14">IF(EE7="",NA(),EE7)</f>
        <v>0.22</v>
      </c>
      <c r="EF6" s="22">
        <f t="shared" si="14"/>
        <v>0.54</v>
      </c>
      <c r="EG6" s="22">
        <f t="shared" si="14"/>
        <v>1.31</v>
      </c>
      <c r="EH6" s="22">
        <f t="shared" si="14"/>
        <v>0.97</v>
      </c>
      <c r="EI6" s="22">
        <f t="shared" si="14"/>
        <v>0.24</v>
      </c>
      <c r="EJ6" s="22">
        <f t="shared" si="14"/>
        <v>0.2</v>
      </c>
      <c r="EK6" s="22">
        <f t="shared" si="14"/>
        <v>0.32</v>
      </c>
      <c r="EL6" s="22">
        <f t="shared" si="14"/>
        <v>0.28000000000000003</v>
      </c>
      <c r="EM6" s="22">
        <f t="shared" si="14"/>
        <v>0.4</v>
      </c>
      <c r="EN6" s="21" t="str">
        <f>IF(EN7="","",IF(EN7="-","【-】","【"&amp;SUBSTITUTE(TEXT(EN7,"#,##0.00"),"-","△")&amp;"】"))</f>
        <v>【0.40】</v>
      </c>
    </row>
    <row r="7" spans="1:144" s="23" customFormat="1" x14ac:dyDescent="0.15">
      <c r="A7" s="15"/>
      <c r="B7" s="24">
        <v>2022</v>
      </c>
      <c r="C7" s="24">
        <v>128716</v>
      </c>
      <c r="D7" s="24">
        <v>46</v>
      </c>
      <c r="E7" s="24">
        <v>1</v>
      </c>
      <c r="F7" s="24">
        <v>0</v>
      </c>
      <c r="G7" s="24">
        <v>2</v>
      </c>
      <c r="H7" s="24" t="s">
        <v>93</v>
      </c>
      <c r="I7" s="24" t="s">
        <v>94</v>
      </c>
      <c r="J7" s="24" t="s">
        <v>95</v>
      </c>
      <c r="K7" s="24" t="s">
        <v>96</v>
      </c>
      <c r="L7" s="24" t="s">
        <v>97</v>
      </c>
      <c r="M7" s="24" t="s">
        <v>98</v>
      </c>
      <c r="N7" s="25" t="s">
        <v>99</v>
      </c>
      <c r="O7" s="25">
        <v>91.27</v>
      </c>
      <c r="P7" s="25">
        <v>93.29</v>
      </c>
      <c r="Q7" s="25">
        <v>0</v>
      </c>
      <c r="R7" s="25" t="s">
        <v>99</v>
      </c>
      <c r="S7" s="25" t="s">
        <v>99</v>
      </c>
      <c r="T7" s="25" t="s">
        <v>99</v>
      </c>
      <c r="U7" s="25">
        <v>329023</v>
      </c>
      <c r="V7" s="25">
        <v>750.9</v>
      </c>
      <c r="W7" s="25">
        <v>438.17</v>
      </c>
      <c r="X7" s="25">
        <v>111.82</v>
      </c>
      <c r="Y7" s="25">
        <v>105.74</v>
      </c>
      <c r="Z7" s="25">
        <v>101.65</v>
      </c>
      <c r="AA7" s="25">
        <v>106.01</v>
      </c>
      <c r="AB7" s="25">
        <v>105.59</v>
      </c>
      <c r="AC7" s="25">
        <v>112.98</v>
      </c>
      <c r="AD7" s="25">
        <v>112.91</v>
      </c>
      <c r="AE7" s="25">
        <v>111.13</v>
      </c>
      <c r="AF7" s="25">
        <v>112.49</v>
      </c>
      <c r="AG7" s="25">
        <v>107.33</v>
      </c>
      <c r="AH7" s="25">
        <v>107.33</v>
      </c>
      <c r="AI7" s="25">
        <v>0</v>
      </c>
      <c r="AJ7" s="25">
        <v>0</v>
      </c>
      <c r="AK7" s="25">
        <v>23.84</v>
      </c>
      <c r="AL7" s="25">
        <v>17.899999999999999</v>
      </c>
      <c r="AM7" s="25">
        <v>11.99</v>
      </c>
      <c r="AN7" s="25">
        <v>10.49</v>
      </c>
      <c r="AO7" s="25">
        <v>9.92</v>
      </c>
      <c r="AP7" s="25">
        <v>12.29</v>
      </c>
      <c r="AQ7" s="25">
        <v>8.77</v>
      </c>
      <c r="AR7" s="25">
        <v>8.81</v>
      </c>
      <c r="AS7" s="25">
        <v>8.81</v>
      </c>
      <c r="AT7" s="25">
        <v>549.12</v>
      </c>
      <c r="AU7" s="25">
        <v>226.58</v>
      </c>
      <c r="AV7" s="25">
        <v>296.01</v>
      </c>
      <c r="AW7" s="25">
        <v>274.44</v>
      </c>
      <c r="AX7" s="25">
        <v>339.18</v>
      </c>
      <c r="AY7" s="25">
        <v>258.49</v>
      </c>
      <c r="AZ7" s="25">
        <v>271.10000000000002</v>
      </c>
      <c r="BA7" s="25">
        <v>284.45</v>
      </c>
      <c r="BB7" s="25">
        <v>309.23</v>
      </c>
      <c r="BC7" s="25">
        <v>313.43</v>
      </c>
      <c r="BD7" s="25">
        <v>313.43</v>
      </c>
      <c r="BE7" s="25">
        <v>95.25</v>
      </c>
      <c r="BF7" s="25">
        <v>88.35</v>
      </c>
      <c r="BG7" s="25">
        <v>78.290000000000006</v>
      </c>
      <c r="BH7" s="25">
        <v>77.95</v>
      </c>
      <c r="BI7" s="25">
        <v>70.790000000000006</v>
      </c>
      <c r="BJ7" s="25">
        <v>290.31</v>
      </c>
      <c r="BK7" s="25">
        <v>272.95999999999998</v>
      </c>
      <c r="BL7" s="25">
        <v>260.95999999999998</v>
      </c>
      <c r="BM7" s="25">
        <v>240.07</v>
      </c>
      <c r="BN7" s="25">
        <v>224.81</v>
      </c>
      <c r="BO7" s="25">
        <v>224.81</v>
      </c>
      <c r="BP7" s="25">
        <v>113.61</v>
      </c>
      <c r="BQ7" s="25">
        <v>106.18</v>
      </c>
      <c r="BR7" s="25">
        <v>101.29</v>
      </c>
      <c r="BS7" s="25">
        <v>106.4</v>
      </c>
      <c r="BT7" s="25">
        <v>106.11</v>
      </c>
      <c r="BU7" s="25">
        <v>112.83</v>
      </c>
      <c r="BV7" s="25">
        <v>112.84</v>
      </c>
      <c r="BW7" s="25">
        <v>110.77</v>
      </c>
      <c r="BX7" s="25">
        <v>112.35</v>
      </c>
      <c r="BY7" s="25">
        <v>106.47</v>
      </c>
      <c r="BZ7" s="25">
        <v>106.47</v>
      </c>
      <c r="CA7" s="25">
        <v>129.76</v>
      </c>
      <c r="CB7" s="25">
        <v>134.30000000000001</v>
      </c>
      <c r="CC7" s="25">
        <v>140.19</v>
      </c>
      <c r="CD7" s="25">
        <v>134.66</v>
      </c>
      <c r="CE7" s="25">
        <v>139.05000000000001</v>
      </c>
      <c r="CF7" s="25">
        <v>73.86</v>
      </c>
      <c r="CG7" s="25">
        <v>73.849999999999994</v>
      </c>
      <c r="CH7" s="25">
        <v>73.180000000000007</v>
      </c>
      <c r="CI7" s="25">
        <v>73.05</v>
      </c>
      <c r="CJ7" s="25">
        <v>77.53</v>
      </c>
      <c r="CK7" s="25">
        <v>77.53</v>
      </c>
      <c r="CL7" s="25">
        <v>53.66</v>
      </c>
      <c r="CM7" s="25">
        <v>53.65</v>
      </c>
      <c r="CN7" s="25">
        <v>54.06</v>
      </c>
      <c r="CO7" s="25">
        <v>53.51</v>
      </c>
      <c r="CP7" s="25">
        <v>52.88</v>
      </c>
      <c r="CQ7" s="25">
        <v>61.77</v>
      </c>
      <c r="CR7" s="25">
        <v>61.69</v>
      </c>
      <c r="CS7" s="25">
        <v>62.26</v>
      </c>
      <c r="CT7" s="25">
        <v>62.22</v>
      </c>
      <c r="CU7" s="25">
        <v>61.45</v>
      </c>
      <c r="CV7" s="25">
        <v>61.45</v>
      </c>
      <c r="CW7" s="25">
        <v>100</v>
      </c>
      <c r="CX7" s="25">
        <v>99.99</v>
      </c>
      <c r="CY7" s="25">
        <v>99.99</v>
      </c>
      <c r="CZ7" s="25">
        <v>99.99</v>
      </c>
      <c r="DA7" s="25">
        <v>99.98</v>
      </c>
      <c r="DB7" s="25">
        <v>100.08</v>
      </c>
      <c r="DC7" s="25">
        <v>100</v>
      </c>
      <c r="DD7" s="25">
        <v>100.16</v>
      </c>
      <c r="DE7" s="25">
        <v>100.28</v>
      </c>
      <c r="DF7" s="25">
        <v>100.29</v>
      </c>
      <c r="DG7" s="25">
        <v>100.29</v>
      </c>
      <c r="DH7" s="25">
        <v>64.599999999999994</v>
      </c>
      <c r="DI7" s="25">
        <v>65.92</v>
      </c>
      <c r="DJ7" s="25">
        <v>62.82</v>
      </c>
      <c r="DK7" s="25">
        <v>63.5</v>
      </c>
      <c r="DL7" s="25">
        <v>62.64</v>
      </c>
      <c r="DM7" s="25">
        <v>55.77</v>
      </c>
      <c r="DN7" s="25">
        <v>56.48</v>
      </c>
      <c r="DO7" s="25">
        <v>57.5</v>
      </c>
      <c r="DP7" s="25">
        <v>58.52</v>
      </c>
      <c r="DQ7" s="25">
        <v>59.51</v>
      </c>
      <c r="DR7" s="25">
        <v>59.51</v>
      </c>
      <c r="DS7" s="25">
        <v>63.24</v>
      </c>
      <c r="DT7" s="25">
        <v>63.62</v>
      </c>
      <c r="DU7" s="25">
        <v>63.62</v>
      </c>
      <c r="DV7" s="25">
        <v>62.77</v>
      </c>
      <c r="DW7" s="25">
        <v>59.76</v>
      </c>
      <c r="DX7" s="25">
        <v>25.84</v>
      </c>
      <c r="DY7" s="25">
        <v>27.61</v>
      </c>
      <c r="DZ7" s="25">
        <v>30.3</v>
      </c>
      <c r="EA7" s="25">
        <v>31.74</v>
      </c>
      <c r="EB7" s="25">
        <v>32.380000000000003</v>
      </c>
      <c r="EC7" s="25">
        <v>32.380000000000003</v>
      </c>
      <c r="ED7" s="25">
        <v>0.13</v>
      </c>
      <c r="EE7" s="25">
        <v>0.22</v>
      </c>
      <c r="EF7" s="25">
        <v>0.54</v>
      </c>
      <c r="EG7" s="25">
        <v>1.31</v>
      </c>
      <c r="EH7" s="25">
        <v>0.97</v>
      </c>
      <c r="EI7" s="25">
        <v>0.24</v>
      </c>
      <c r="EJ7" s="25">
        <v>0.2</v>
      </c>
      <c r="EK7" s="25">
        <v>0.32</v>
      </c>
      <c r="EL7" s="25">
        <v>0.28000000000000003</v>
      </c>
      <c r="EM7" s="25">
        <v>0.4</v>
      </c>
      <c r="EN7" s="25">
        <v>0.4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2024-01-22T00:56:21Z</cp:lastPrinted>
  <dcterms:created xsi:type="dcterms:W3CDTF">2023-12-05T00:52:02Z</dcterms:created>
  <dcterms:modified xsi:type="dcterms:W3CDTF">2024-02-16T06:05:16Z</dcterms:modified>
  <cp:category/>
</cp:coreProperties>
</file>