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7_171_法非適_公共下水\"/>
    </mc:Choice>
  </mc:AlternateContent>
  <xr:revisionPtr revIDLastSave="0" documentId="13_ncr:1_{D4CF0677-954C-4369-AF53-782A65EC93AA}" xr6:coauthVersionLast="47" xr6:coauthVersionMax="47" xr10:uidLastSave="{00000000-0000-0000-0000-000000000000}"/>
  <workbookProtection workbookAlgorithmName="SHA-512" workbookHashValue="pAt2yxkT2fJjiMqolU4LZSrXzbvmPAlxIgFjkST3HC6iiWBxFUw1zs7hnhgI7RMcTHe0MnFX+YuFuVHl9EWTfA==" workbookSaltValue="Aoi/qfgRMVjqM6QbmwSUwQ==" workbookSpinCount="100000" lockStructure="1"/>
  <bookViews>
    <workbookView xWindow="-105" yWindow="0" windowWidth="14610" windowHeight="1558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I10" i="4"/>
  <c r="B10" i="4"/>
  <c r="AL8" i="4"/>
  <c r="P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<sst xmlns="http://schemas.openxmlformats.org/spreadsheetml/2006/main" count="236" uniqueCount="119">
  <si>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</si>
  <si>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</si>
  <si>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</si>
  <si>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</si>
  <si>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</si>
  <si>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</si>
  <si>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</si>
  <si>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</si>
  <si>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</si>
  <si>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</si>
  <si>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</si>
  <si>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</si>
  <si>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</si>
  <si>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</si>
  <si>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</si>
  <si>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</si>
  <si>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</si>
  <si>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</si>
  <si>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</si>
  <si>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</si>
  <si>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</si>
  <si>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</si>
  <si>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</si>
  <si>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</si>
  <si>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</si>
  <si>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</si>
  <si>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</si>
  <si>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</si>
  <si>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</si>
  <si>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</si>
  <si>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</si>
  <si>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</si>
  <si>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</si>
  <si>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</si>
  <si>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</si>
  <si>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</si>
  <si>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</si>
  <si>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</si>
  <si>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</si>
  <si>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</si>
  <si>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</si>
  <si>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</si>
  <si>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</si>
  <si>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</si>
  <si>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</si>
  <si>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</si>
  <si>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</si>
  <si>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</si>
  <si>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</si>
  <si>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</si>
  <si>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</si>
  <si>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</si>
  <si>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</si>
  <si>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</si>
  <si>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</si>
  <si>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</si>
  <si>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</si>
  <si>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</si>
  <si>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</si>
  <si>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</si>
  <si>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</si>
  <si>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</si>
  <si>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</si>
  <si>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</si>
  <si>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</si>
  <si>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</si>
  <si>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</si>
  <si>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</si>
  <si>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</si>
  <si>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</si>
  <si>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</si>
  <si>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</si>
  <si>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</si>
  <si>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</si>
  <si>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</si>
  <si>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</si>
  <si>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</si>
  <si>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</si>
  <si>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</si>
  <si>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</si>
  <si>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</si>
  <si>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</si>
  <si>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</si>
  <si>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</si>
  <si>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</si>
  <si>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</si>
  <si>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</si>
  <si>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</si>
  <si>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</si>
  <si>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</si>
  <si>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</si>
  <si>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</si>
  <si>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</si>
  <si>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</si>
  <si>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</si>
  <si>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</si>
  <si>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</si>
  <si>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長生村</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</si>
  <si>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</si>
  <si>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</si>
  <si>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</si>
  <si>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</si>
  <si>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</si>
  <si>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</si>
  <si>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</si>
  <si>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</si>
  <si>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</si>
  <si>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</si>
  <si>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</si>
  <si>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</si>
  <si>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</si>
  <si>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</si>
  <si>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</si>
  <si>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</si>
  <si>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</si>
  <si>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</si>
  <si>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本村の下水道事業は整備の途中であり、過去に面整備を推進するために短期間に多額の事業費をかけたため企業債残高が高い状況にあることから企業債償還金が経営を圧迫する大きな要因となっています。
①収益的収支比率
事業計画に沿って管渠建設工事等を実施中であり、地方債償還金が増えているため、支出を使用料等の収入で賄えておらず、低水準になっています。
④企業債残高対事業規模比率
事業計画に沿った区域拡大を進めるため管渠建設工事を実施していることから、新たな企業債が増加し、高い値を示しています。
⑤経費回収率
汚水処理費が増加しており、使用料で賄うべき費用が賄えておらず低い値となっています。
⑥汚水処理原価
有収水量は増加傾向であるが、汚水処理費が増加しているため高い値となっています。
⑦施設利用率
施設利用率は水洗化率の向上に伴い増加傾向にありますが、最大水量に対応できるよう整備されていることから6割程度で推移しています。
⑧水洗化率
ほぼ横ばいであるため、引き続き水洗化率向上の取組を進めます。</t>
    <rPh sb="197" eb="198">
      <t>スス</t>
    </rPh>
    <phoneticPr fontId="4"/>
  </si>
  <si>
    <t>終末処理場（長生浄化センター）は、平成9年の供用開始より25年が経過し、機械設備等の老朽化と地域特性の塩害による腐食が発生しています。このため村では令和2年度よりストックマネジメント計画を策定し、機械設備等、老朽化した設備の修繕を計画的に進めています。なお、管渠についてはマンホールポンプ場の水中ポンプは絶縁抵抗値が低いものから順次交換工事を実施していくなど、今後老朽化する管渠について計画的な整備を進めていきます。</t>
    <rPh sb="154" eb="157">
      <t>テイコウチ</t>
    </rPh>
    <rPh sb="158" eb="159">
      <t>ヒク</t>
    </rPh>
    <rPh sb="164" eb="166">
      <t>ジュンジ</t>
    </rPh>
    <phoneticPr fontId="4"/>
  </si>
  <si>
    <t>本村の下水道事業は、収入については、今後の人口減少、節水型社会への移行等により使用料の減少が見込まれており、費用については、施設老朽化に伴う管渠、機械設備等の修繕や交換の増加、また企業債償還金については令和5年度まで高水準で続くことが見込まれています。
今後は、事業の安定的な運営を行うため、使用料の検討及び改善を目指すほか、事業費については、工事コストの縮減、事業規模の縮小や事業内容の精査、関連施設等の適切な維持管理等を行い、トータルコストの縮減に努めていきます。
また企業会計への移行により経営状況を把握し、健全性向上に努めていきます。</t>
    <rPh sb="0" eb="2">
      <t>ホンソン</t>
    </rPh>
    <rPh sb="3" eb="6">
      <t>ゲスイドウ</t>
    </rPh>
    <rPh sb="6" eb="8">
      <t>ジギョウ</t>
    </rPh>
    <rPh sb="10" eb="12">
      <t>シュウニュウ</t>
    </rPh>
    <rPh sb="18" eb="20">
      <t>コンゴ</t>
    </rPh>
    <rPh sb="39" eb="42">
      <t>シヨウリョウ</t>
    </rPh>
    <rPh sb="46" eb="48">
      <t>ミコ</t>
    </rPh>
    <rPh sb="64" eb="67">
      <t>ロウキュウカ</t>
    </rPh>
    <rPh sb="68" eb="69">
      <t>トモナ</t>
    </rPh>
    <rPh sb="70" eb="72">
      <t>カンキョ</t>
    </rPh>
    <rPh sb="73" eb="75">
      <t>キカイ</t>
    </rPh>
    <rPh sb="75" eb="77">
      <t>セツビ</t>
    </rPh>
    <rPh sb="77" eb="78">
      <t>トウ</t>
    </rPh>
    <rPh sb="85" eb="86">
      <t>ゾウ</t>
    </rPh>
    <rPh sb="86" eb="87">
      <t>カ</t>
    </rPh>
    <rPh sb="127" eb="129">
      <t>コンゴ</t>
    </rPh>
    <rPh sb="141" eb="142">
      <t>オコナ</t>
    </rPh>
    <rPh sb="152" eb="153">
      <t>オヨ</t>
    </rPh>
    <rPh sb="157" eb="159">
      <t>メザ</t>
    </rPh>
    <rPh sb="163" eb="165">
      <t>ジギョウ</t>
    </rPh>
    <rPh sb="165" eb="166">
      <t>ヒ</t>
    </rPh>
    <rPh sb="210" eb="211">
      <t>トウ</t>
    </rPh>
    <rPh sb="212" eb="21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</si>
</sst>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A7-45CF-AE9E-B7EFE217D50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66A7-45CF-AE9E-B7EFE217D50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64.8</c:v>
                </c:pt>
                <c:pt idx="1">
                  <c:v>66.39</c:v>
                </c:pt>
                <c:pt idx="2">
                  <c:v>58.5</c:v>
                </c:pt>
                <c:pt idx="3">
                  <c:v>58.5</c:v>
                </c:pt>
                <c:pt idx="4">
                  <c:v>58.5</c:v>
                </c:pt>
              </c:numCache>
            </c:numRef>
          </c:val>
          <c:extLst>
            <c:ext xmlns:c16="http://schemas.microsoft.com/office/drawing/2014/chart" uri="{C3380CC4-5D6E-409C-BE32-E72D297353CC}">
              <c16:uniqueId val="{00000000-7307-430F-AF96-B3F9D596520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7307-430F-AF96-B3F9D596520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80.37</c:v>
                </c:pt>
                <c:pt idx="1">
                  <c:v>80.819999999999993</c:v>
                </c:pt>
                <c:pt idx="2">
                  <c:v>80.36</c:v>
                </c:pt>
                <c:pt idx="3">
                  <c:v>80.63</c:v>
                </c:pt>
                <c:pt idx="4">
                  <c:v>81.31</c:v>
                </c:pt>
              </c:numCache>
            </c:numRef>
          </c:val>
          <c:extLst>
            <c:ext xmlns:c16="http://schemas.microsoft.com/office/drawing/2014/chart" uri="{C3380CC4-5D6E-409C-BE32-E72D297353CC}">
              <c16:uniqueId val="{00000000-A080-477B-AA32-0056043E49A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A080-477B-AA32-0056043E49A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36.58</c:v>
                </c:pt>
                <c:pt idx="1">
                  <c:v>36.090000000000003</c:v>
                </c:pt>
                <c:pt idx="2">
                  <c:v>35.880000000000003</c:v>
                </c:pt>
                <c:pt idx="3">
                  <c:v>33.729999999999997</c:v>
                </c:pt>
                <c:pt idx="4">
                  <c:v>32.68</c:v>
                </c:pt>
              </c:numCache>
            </c:numRef>
          </c:val>
          <c:extLst>
            <c:ext xmlns:c16="http://schemas.microsoft.com/office/drawing/2014/chart" uri="{C3380CC4-5D6E-409C-BE32-E72D297353CC}">
              <c16:uniqueId val="{00000000-CC8A-4ADB-86B9-A29F169FC3D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8A-4ADB-86B9-A29F169FC3D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DB-4565-B642-A940BEF71BF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DB-4565-B642-A940BEF71BF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90-40FB-8870-C059A900BA9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90-40FB-8870-C059A900BA9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0D-4765-AB2B-1D3AA8F9AA9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0D-4765-AB2B-1D3AA8F9AA9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06-4F68-942B-07B9CDA1FEA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06-4F68-942B-07B9CDA1FEA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5661.68</c:v>
                </c:pt>
                <c:pt idx="1">
                  <c:v>6021.97</c:v>
                </c:pt>
                <c:pt idx="2">
                  <c:v>5811.2</c:v>
                </c:pt>
                <c:pt idx="3">
                  <c:v>5698.28</c:v>
                </c:pt>
                <c:pt idx="4">
                  <c:v>6466.13</c:v>
                </c:pt>
              </c:numCache>
            </c:numRef>
          </c:val>
          <c:extLst>
            <c:ext xmlns:c16="http://schemas.microsoft.com/office/drawing/2014/chart" uri="{C3380CC4-5D6E-409C-BE32-E72D297353CC}">
              <c16:uniqueId val="{00000000-D3F7-4F3B-9181-0504BE24A9E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D3F7-4F3B-9181-0504BE24A9E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21.98</c:v>
                </c:pt>
                <c:pt idx="1">
                  <c:v>20.49</c:v>
                </c:pt>
                <c:pt idx="2">
                  <c:v>19.98</c:v>
                </c:pt>
                <c:pt idx="3">
                  <c:v>19.09</c:v>
                </c:pt>
                <c:pt idx="4">
                  <c:v>16.29</c:v>
                </c:pt>
              </c:numCache>
            </c:numRef>
          </c:val>
          <c:extLst>
            <c:ext xmlns:c16="http://schemas.microsoft.com/office/drawing/2014/chart" uri="{C3380CC4-5D6E-409C-BE32-E72D297353CC}">
              <c16:uniqueId val="{00000000-A9FA-4326-A08D-E712FEEA00F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A9FA-4326-A08D-E712FEEA00F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741.62</c:v>
                </c:pt>
                <c:pt idx="1">
                  <c:v>782.75</c:v>
                </c:pt>
                <c:pt idx="2">
                  <c:v>807.44</c:v>
                </c:pt>
                <c:pt idx="3">
                  <c:v>844.41</c:v>
                </c:pt>
                <c:pt idx="4">
                  <c:v>841.39</c:v>
                </c:pt>
              </c:numCache>
            </c:numRef>
          </c:val>
          <c:extLst>
            <c:ext xmlns:c16="http://schemas.microsoft.com/office/drawing/2014/chart" uri="{C3380CC4-5D6E-409C-BE32-E72D297353CC}">
              <c16:uniqueId val="{00000000-C30D-4B51-9C7F-F3DC9D3FC4D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C30D-4B51-9C7F-F3DC9D3FC4D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千葉県　長生村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13738</v>
      </c>
      <c r="AM8" s="42"/>
      <c r="AN8" s="42"/>
      <c r="AO8" s="42"/>
      <c r="AP8" s="42"/>
      <c r="AQ8" s="42"/>
      <c r="AR8" s="42"/>
      <c r="AS8" s="42"/>
      <c r="AT8" s="35">
        <f>データ!T6</f>
        <v>28.25</v>
      </c>
      <c r="AU8" s="35"/>
      <c r="AV8" s="35"/>
      <c r="AW8" s="35"/>
      <c r="AX8" s="35"/>
      <c r="AY8" s="35"/>
      <c r="AZ8" s="35"/>
      <c r="BA8" s="35"/>
      <c r="BB8" s="35">
        <f>データ!U6</f>
        <v>486.3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36.31</v>
      </c>
      <c r="Q10" s="35"/>
      <c r="R10" s="35"/>
      <c r="S10" s="35"/>
      <c r="T10" s="35"/>
      <c r="U10" s="35"/>
      <c r="V10" s="35"/>
      <c r="W10" s="35">
        <f>データ!Q6</f>
        <v>61.75</v>
      </c>
      <c r="X10" s="35"/>
      <c r="Y10" s="35"/>
      <c r="Z10" s="35"/>
      <c r="AA10" s="35"/>
      <c r="AB10" s="35"/>
      <c r="AC10" s="35"/>
      <c r="AD10" s="42">
        <f>データ!R6</f>
        <v>2420</v>
      </c>
      <c r="AE10" s="42"/>
      <c r="AF10" s="42"/>
      <c r="AG10" s="42"/>
      <c r="AH10" s="42"/>
      <c r="AI10" s="42"/>
      <c r="AJ10" s="42"/>
      <c r="AK10" s="2"/>
      <c r="AL10" s="42">
        <f>データ!V6</f>
        <v>4955</v>
      </c>
      <c r="AM10" s="42"/>
      <c r="AN10" s="42"/>
      <c r="AO10" s="42"/>
      <c r="AP10" s="42"/>
      <c r="AQ10" s="42"/>
      <c r="AR10" s="42"/>
      <c r="AS10" s="42"/>
      <c r="AT10" s="35">
        <f>データ!W6</f>
        <v>2.72</v>
      </c>
      <c r="AU10" s="35"/>
      <c r="AV10" s="35"/>
      <c r="AW10" s="35"/>
      <c r="AX10" s="35"/>
      <c r="AY10" s="35"/>
      <c r="AZ10" s="35"/>
      <c r="BA10" s="35"/>
      <c r="BB10" s="35">
        <f>データ!X6</f>
        <v>1821.69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118</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43</v>
      </c>
      <c r="N86" s="12" t="s">
        <v>43</v>
      </c>
      <c r="O86" s="12" t="str">
        <f>データ!EO6</f>
        <v>【0.23】</v>
      </c>
    </row>
  </sheetData>
  <sheetProtection algorithmName="SHA-512" hashValue="RKUyBmMG88FA7429Kd6YAHWyd+YS/euN5/FCePGn48JewbDzTNWjJbDB/w5rUGZu6pEOca4uoid4S2D5vqbmcg==" saltValue="12VKzyle4TdCrb/R/RK70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124231</v>
      </c>
      <c r="D6" s="19">
        <f t="shared" si="3"/>
        <v>47</v>
      </c>
      <c r="E6" s="19">
        <f t="shared" si="3"/>
        <v>17</v>
      </c>
      <c r="F6" s="19">
        <f t="shared" si="3"/>
        <v>1</v>
      </c>
      <c r="G6" s="19">
        <f t="shared" si="3"/>
        <v>0</v>
      </c>
      <c r="H6" s="19" t="str">
        <f t="shared" si="3"/>
        <v>千葉県　長生村</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36.31</v>
      </c>
      <c r="Q6" s="20">
        <f t="shared" si="3"/>
        <v>61.75</v>
      </c>
      <c r="R6" s="20">
        <f t="shared" si="3"/>
        <v>2420</v>
      </c>
      <c r="S6" s="20">
        <f t="shared" si="3"/>
        <v>13738</v>
      </c>
      <c r="T6" s="20">
        <f t="shared" si="3"/>
        <v>28.25</v>
      </c>
      <c r="U6" s="20">
        <f t="shared" si="3"/>
        <v>486.3</v>
      </c>
      <c r="V6" s="20">
        <f t="shared" si="3"/>
        <v>4955</v>
      </c>
      <c r="W6" s="20">
        <f t="shared" si="3"/>
        <v>2.72</v>
      </c>
      <c r="X6" s="20">
        <f t="shared" si="3"/>
        <v>1821.69</v>
      </c>
      <c r="Y6" s="21">
        <f>IF(Y7="",NA(),Y7)</f>
        <v>36.58</v>
      </c>
      <c r="Z6" s="21">
        <f t="shared" ref="Z6:AH6" si="4">IF(Z7="",NA(),Z7)</f>
        <v>36.090000000000003</v>
      </c>
      <c r="AA6" s="21">
        <f t="shared" si="4"/>
        <v>35.880000000000003</v>
      </c>
      <c r="AB6" s="21">
        <f t="shared" si="4"/>
        <v>33.729999999999997</v>
      </c>
      <c r="AC6" s="21">
        <f t="shared" si="4"/>
        <v>32.68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5661.68</v>
      </c>
      <c r="BG6" s="21">
        <f t="shared" ref="BG6:BO6" si="7">IF(BG7="",NA(),BG7)</f>
        <v>6021.97</v>
      </c>
      <c r="BH6" s="21">
        <f t="shared" si="7"/>
        <v>5811.2</v>
      </c>
      <c r="BI6" s="21">
        <f t="shared" si="7"/>
        <v>5698.28</v>
      </c>
      <c r="BJ6" s="21">
        <f t="shared" si="7"/>
        <v>6466.13</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21.98</v>
      </c>
      <c r="BR6" s="21">
        <f t="shared" ref="BR6:BZ6" si="8">IF(BR7="",NA(),BR7)</f>
        <v>20.49</v>
      </c>
      <c r="BS6" s="21">
        <f t="shared" si="8"/>
        <v>19.98</v>
      </c>
      <c r="BT6" s="21">
        <f t="shared" si="8"/>
        <v>19.09</v>
      </c>
      <c r="BU6" s="21">
        <f t="shared" si="8"/>
        <v>16.29</v>
      </c>
      <c r="BV6" s="21">
        <f t="shared" si="8"/>
        <v>78.92</v>
      </c>
      <c r="BW6" s="21">
        <f t="shared" si="8"/>
        <v>74.17</v>
      </c>
      <c r="BX6" s="21">
        <f t="shared" si="8"/>
        <v>79.77</v>
      </c>
      <c r="BY6" s="21">
        <f t="shared" si="8"/>
        <v>79.63</v>
      </c>
      <c r="BZ6" s="21">
        <f t="shared" si="8"/>
        <v>76.78</v>
      </c>
      <c r="CA6" s="20" t="str">
        <f>IF(CA7="","",IF(CA7="-","【-】","【"&amp;SUBSTITUTE(TEXT(CA7,"#,##0.00"),"-","△")&amp;"】"))</f>
        <v>【97.61】</v>
      </c>
      <c r="CB6" s="21">
        <f>IF(CB7="",NA(),CB7)</f>
        <v>741.62</v>
      </c>
      <c r="CC6" s="21">
        <f t="shared" ref="CC6:CK6" si="9">IF(CC7="",NA(),CC7)</f>
        <v>782.75</v>
      </c>
      <c r="CD6" s="21">
        <f t="shared" si="9"/>
        <v>807.44</v>
      </c>
      <c r="CE6" s="21">
        <f t="shared" si="9"/>
        <v>844.41</v>
      </c>
      <c r="CF6" s="21">
        <f t="shared" si="9"/>
        <v>841.39</v>
      </c>
      <c r="CG6" s="21">
        <f t="shared" si="9"/>
        <v>220.31</v>
      </c>
      <c r="CH6" s="21">
        <f t="shared" si="9"/>
        <v>230.95</v>
      </c>
      <c r="CI6" s="21">
        <f t="shared" si="9"/>
        <v>214.56</v>
      </c>
      <c r="CJ6" s="21">
        <f t="shared" si="9"/>
        <v>213.66</v>
      </c>
      <c r="CK6" s="21">
        <f t="shared" si="9"/>
        <v>224.31</v>
      </c>
      <c r="CL6" s="20" t="str">
        <f>IF(CL7="","",IF(CL7="-","【-】","【"&amp;SUBSTITUTE(TEXT(CL7,"#,##0.00"),"-","△")&amp;"】"))</f>
        <v>【138.29】</v>
      </c>
      <c r="CM6" s="21">
        <f>IF(CM7="",NA(),CM7)</f>
        <v>64.8</v>
      </c>
      <c r="CN6" s="21">
        <f t="shared" ref="CN6:CV6" si="10">IF(CN7="",NA(),CN7)</f>
        <v>66.39</v>
      </c>
      <c r="CO6" s="21">
        <f t="shared" si="10"/>
        <v>58.5</v>
      </c>
      <c r="CP6" s="21">
        <f t="shared" si="10"/>
        <v>58.5</v>
      </c>
      <c r="CQ6" s="21">
        <f t="shared" si="10"/>
        <v>58.5</v>
      </c>
      <c r="CR6" s="21">
        <f t="shared" si="10"/>
        <v>49.68</v>
      </c>
      <c r="CS6" s="21">
        <f t="shared" si="10"/>
        <v>49.27</v>
      </c>
      <c r="CT6" s="21">
        <f t="shared" si="10"/>
        <v>49.47</v>
      </c>
      <c r="CU6" s="21">
        <f t="shared" si="10"/>
        <v>48.19</v>
      </c>
      <c r="CV6" s="21">
        <f t="shared" si="10"/>
        <v>47.32</v>
      </c>
      <c r="CW6" s="20" t="str">
        <f>IF(CW7="","",IF(CW7="-","【-】","【"&amp;SUBSTITUTE(TEXT(CW7,"#,##0.00"),"-","△")&amp;"】"))</f>
        <v>【59.10】</v>
      </c>
      <c r="CX6" s="21">
        <f>IF(CX7="",NA(),CX7)</f>
        <v>80.37</v>
      </c>
      <c r="CY6" s="21">
        <f t="shared" ref="CY6:DG6" si="11">IF(CY7="",NA(),CY7)</f>
        <v>80.819999999999993</v>
      </c>
      <c r="CZ6" s="21">
        <f t="shared" si="11"/>
        <v>80.36</v>
      </c>
      <c r="DA6" s="21">
        <f t="shared" si="11"/>
        <v>80.63</v>
      </c>
      <c r="DB6" s="21">
        <f t="shared" si="11"/>
        <v>81.31</v>
      </c>
      <c r="DC6" s="21">
        <f t="shared" si="11"/>
        <v>83.35</v>
      </c>
      <c r="DD6" s="21">
        <f t="shared" si="11"/>
        <v>83.16</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0.09</v>
      </c>
      <c r="EO6" s="20" t="str">
        <f>IF(EO7="","",IF(EO7="-","【-】","【"&amp;SUBSTITUTE(TEXT(EO7,"#,##0.00"),"-","△")&amp;"】"))</f>
        <v>【0.23】</v>
      </c>
    </row>
    <row r="7" spans="1:145" s="22" customFormat="1" x14ac:dyDescent="0.15">
      <c r="A7" s="14"/>
      <c r="B7" s="23">
        <v>2022</v>
      </c>
      <c r="C7" s="23">
        <v>124231</v>
      </c>
      <c r="D7" s="23">
        <v>47</v>
      </c>
      <c r="E7" s="23">
        <v>17</v>
      </c>
      <c r="F7" s="23">
        <v>1</v>
      </c>
      <c r="G7" s="23">
        <v>0</v>
      </c>
      <c r="H7" s="23" t="s">
        <v>97</v>
      </c>
      <c r="I7" s="23" t="s">
        <v>98</v>
      </c>
      <c r="J7" s="23" t="s">
        <v>99</v>
      </c>
      <c r="K7" s="23" t="s">
        <v>100</v>
      </c>
      <c r="L7" s="23" t="s">
        <v>101</v>
      </c>
      <c r="M7" s="23" t="s">
        <v>102</v>
      </c>
      <c r="N7" s="24" t="s">
        <v>103</v>
      </c>
      <c r="O7" s="24" t="s">
        <v>104</v>
      </c>
      <c r="P7" s="24">
        <v>36.31</v>
      </c>
      <c r="Q7" s="24">
        <v>61.75</v>
      </c>
      <c r="R7" s="24">
        <v>2420</v>
      </c>
      <c r="S7" s="24">
        <v>13738</v>
      </c>
      <c r="T7" s="24">
        <v>28.25</v>
      </c>
      <c r="U7" s="24">
        <v>486.3</v>
      </c>
      <c r="V7" s="24">
        <v>4955</v>
      </c>
      <c r="W7" s="24">
        <v>2.72</v>
      </c>
      <c r="X7" s="24">
        <v>1821.69</v>
      </c>
      <c r="Y7" s="24">
        <v>36.58</v>
      </c>
      <c r="Z7" s="24">
        <v>36.090000000000003</v>
      </c>
      <c r="AA7" s="24">
        <v>35.880000000000003</v>
      </c>
      <c r="AB7" s="24">
        <v>33.729999999999997</v>
      </c>
      <c r="AC7" s="24">
        <v>32.68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5661.68</v>
      </c>
      <c r="BG7" s="24">
        <v>6021.97</v>
      </c>
      <c r="BH7" s="24">
        <v>5811.2</v>
      </c>
      <c r="BI7" s="24">
        <v>5698.28</v>
      </c>
      <c r="BJ7" s="24">
        <v>6466.13</v>
      </c>
      <c r="BK7" s="24">
        <v>1048.23</v>
      </c>
      <c r="BL7" s="24">
        <v>1130.42</v>
      </c>
      <c r="BM7" s="24">
        <v>1245.0999999999999</v>
      </c>
      <c r="BN7" s="24">
        <v>1108.8</v>
      </c>
      <c r="BO7" s="24">
        <v>1194.56</v>
      </c>
      <c r="BP7" s="24">
        <v>652.82000000000005</v>
      </c>
      <c r="BQ7" s="24">
        <v>21.98</v>
      </c>
      <c r="BR7" s="24">
        <v>20.49</v>
      </c>
      <c r="BS7" s="24">
        <v>19.98</v>
      </c>
      <c r="BT7" s="24">
        <v>19.09</v>
      </c>
      <c r="BU7" s="24">
        <v>16.29</v>
      </c>
      <c r="BV7" s="24">
        <v>78.92</v>
      </c>
      <c r="BW7" s="24">
        <v>74.17</v>
      </c>
      <c r="BX7" s="24">
        <v>79.77</v>
      </c>
      <c r="BY7" s="24">
        <v>79.63</v>
      </c>
      <c r="BZ7" s="24">
        <v>76.78</v>
      </c>
      <c r="CA7" s="24">
        <v>97.61</v>
      </c>
      <c r="CB7" s="24">
        <v>741.62</v>
      </c>
      <c r="CC7" s="24">
        <v>782.75</v>
      </c>
      <c r="CD7" s="24">
        <v>807.44</v>
      </c>
      <c r="CE7" s="24">
        <v>844.41</v>
      </c>
      <c r="CF7" s="24">
        <v>841.39</v>
      </c>
      <c r="CG7" s="24">
        <v>220.31</v>
      </c>
      <c r="CH7" s="24">
        <v>230.95</v>
      </c>
      <c r="CI7" s="24">
        <v>214.56</v>
      </c>
      <c r="CJ7" s="24">
        <v>213.66</v>
      </c>
      <c r="CK7" s="24">
        <v>224.31</v>
      </c>
      <c r="CL7" s="24">
        <v>138.29</v>
      </c>
      <c r="CM7" s="24">
        <v>64.8</v>
      </c>
      <c r="CN7" s="24">
        <v>66.39</v>
      </c>
      <c r="CO7" s="24">
        <v>58.5</v>
      </c>
      <c r="CP7" s="24">
        <v>58.5</v>
      </c>
      <c r="CQ7" s="24">
        <v>58.5</v>
      </c>
      <c r="CR7" s="24">
        <v>49.68</v>
      </c>
      <c r="CS7" s="24">
        <v>49.27</v>
      </c>
      <c r="CT7" s="24">
        <v>49.47</v>
      </c>
      <c r="CU7" s="24">
        <v>48.19</v>
      </c>
      <c r="CV7" s="24">
        <v>47.32</v>
      </c>
      <c r="CW7" s="24">
        <v>59.1</v>
      </c>
      <c r="CX7" s="24">
        <v>80.37</v>
      </c>
      <c r="CY7" s="24">
        <v>80.819999999999993</v>
      </c>
      <c r="CZ7" s="24">
        <v>80.36</v>
      </c>
      <c r="DA7" s="24">
        <v>80.63</v>
      </c>
      <c r="DB7" s="24">
        <v>81.31</v>
      </c>
      <c r="DC7" s="24">
        <v>83.35</v>
      </c>
      <c r="DD7" s="24">
        <v>83.16</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0.12</v>
      </c>
      <c r="EK7" s="24">
        <v>0.1</v>
      </c>
      <c r="EL7" s="24">
        <v>0.32</v>
      </c>
      <c r="EM7" s="24">
        <v>0.1</v>
      </c>
      <c r="EN7" s="24">
        <v>0.09</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2024-02-02T08:36:26Z</cp:lastPrinted>
  <dcterms:created xsi:type="dcterms:W3CDTF">2023-12-12T02:46:53Z</dcterms:created>
  <dcterms:modified xsi:type="dcterms:W3CDTF">2024-02-26T11:59:20Z</dcterms:modified>
  <cp:category/>
</cp:coreProperties>
</file>