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B129BC3B-D402-4651-B03F-0A1B66628A93}" xr6:coauthVersionLast="47" xr6:coauthVersionMax="47" xr10:uidLastSave="{00000000-0000-0000-0000-000000000000}"/>
  <workbookProtection workbookAlgorithmName="SHA-512" workbookHashValue="Ch+Eo2eYyEugMWGyblkZv/F3FNr0od8zLCZNyQ3U3BXA9xdRNZn+Abpn08D+WelSoVvOR5oWHfzOm2wtugOSog==" workbookSaltValue="w8oo06RVU+ZN1kVmpdOQk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AL10" i="4"/>
  <c r="AD10" i="4"/>
  <c r="W10" i="4"/>
  <c r="I10" i="4"/>
  <c r="B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<sst xmlns="http://schemas.openxmlformats.org/spreadsheetml/2006/main" count="236" uniqueCount="120">
  <si>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</si>
  <si>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</si>
  <si>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</si>
  <si>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</si>
  <si>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</si>
  <si>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</si>
  <si>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</si>
  <si>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</si>
  <si>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</si>
  <si>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</si>
  <si>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</si>
  <si>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</si>
  <si>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</si>
  <si>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</si>
  <si>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</si>
  <si>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</si>
  <si>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</si>
  <si>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</si>
  <si>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</si>
  <si>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</si>
  <si>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</si>
  <si>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</si>
  <si>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</si>
  <si>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</si>
  <si>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</si>
  <si>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</si>
  <si>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</si>
  <si>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</si>
  <si>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</si>
  <si>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</si>
  <si>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</si>
  <si>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</si>
  <si>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</si>
  <si>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</si>
  <si>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</si>
  <si>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</si>
  <si>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</si>
  <si>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</si>
  <si>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</si>
  <si>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</si>
  <si>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</si>
  <si>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</si>
  <si>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</si>
  <si>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</si>
  <si>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</si>
  <si>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</si>
  <si>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</si>
  <si>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</si>
  <si>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</si>
  <si>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</si>
  <si>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</si>
  <si>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</si>
  <si>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</si>
  <si>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</si>
  <si>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</si>
  <si>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</si>
  <si>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</si>
  <si>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</si>
  <si>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</si>
  <si>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</si>
  <si>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</si>
  <si>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</si>
  <si>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</si>
  <si>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</si>
  <si>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</si>
  <si>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</si>
  <si>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</si>
  <si>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</si>
  <si>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</si>
  <si>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</si>
  <si>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</si>
  <si>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</si>
  <si>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</si>
  <si>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</si>
  <si>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</si>
  <si>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</si>
  <si>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</si>
  <si>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</si>
  <si>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</si>
  <si>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</si>
  <si>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</si>
  <si>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</si>
  <si>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</si>
  <si>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</si>
  <si>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</si>
  <si>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</si>
  <si>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</si>
  <si>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</si>
  <si>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</si>
  <si>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</si>
  <si>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</si>
  <si>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</si>
  <si>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</si>
  <si>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</si>
  <si>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</si>
  <si>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</si>
  <si>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</si>
  <si>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</si>
  <si>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</si>
  <si>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</si>
  <si>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</si>
  <si>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</si>
  <si>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</si>
  <si>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</si>
  <si>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</si>
  <si>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</si>
  <si>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</si>
  <si>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</si>
  <si>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</si>
  <si>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</si>
  <si>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</si>
  <si>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</si>
  <si>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</si>
  <si>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</si>
  <si>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</si>
  <si>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</si>
  <si>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</si>
  <si>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①収益的収支比率は、100％を下回っており、不足分を一般会計繰入金によって補っている状況にある。経費削減や使用料金の適正な水準への引き上げ等、経営改善を図っていく必要がある。
④企業債残高対事業規模比率は、緩やかではあるが償還額が減少傾向にある為、改善されている。
⑤経費回収率は低い水準で、緩やかに減少傾向にある。原因としては、人口減少による使用料の減少及び施設の老朽化による修繕費の増加が考えられる。
⑥汚水処理原価は使用者が施設の規模に対して少なく、施設の規模に見合った流入水量が得られていない為、類似団体の平均値より高い数値で推移している。
⑦施設利用率は使用者が施設の規模に対して少なく、施設の規模に見合った流入水量が得られていない為、類似団体と比較して低い数値となっている。施設の効率化を検討する必要がある。
⑧水洗化率は類似団体と比較して高い水準にある。100％を目指し、更に水洗化を促進する。
</t>
    <rPh sb="1" eb="3">
      <t>シュウエキ</t>
    </rPh>
    <rPh sb="3" eb="4">
      <t>テキ</t>
    </rPh>
    <rPh sb="4" eb="6">
      <t>シュウシ</t>
    </rPh>
    <rPh sb="6" eb="8">
      <t>ヒリツ</t>
    </rPh>
    <rPh sb="15" eb="17">
      <t>シタマワ</t>
    </rPh>
    <rPh sb="22" eb="24">
      <t>フソク</t>
    </rPh>
    <rPh sb="24" eb="25">
      <t>ブン</t>
    </rPh>
    <rPh sb="26" eb="28">
      <t>イッパン</t>
    </rPh>
    <rPh sb="28" eb="30">
      <t>カイケイ</t>
    </rPh>
    <rPh sb="30" eb="32">
      <t>クリイレ</t>
    </rPh>
    <rPh sb="32" eb="33">
      <t>キン</t>
    </rPh>
    <rPh sb="37" eb="38">
      <t>オギナ</t>
    </rPh>
    <rPh sb="42" eb="44">
      <t>ジョウキョウ</t>
    </rPh>
    <rPh sb="48" eb="50">
      <t>ケイヒ</t>
    </rPh>
    <rPh sb="50" eb="52">
      <t>サクゲン</t>
    </rPh>
    <rPh sb="53" eb="56">
      <t>シヨウリョウ</t>
    </rPh>
    <rPh sb="56" eb="57">
      <t>キン</t>
    </rPh>
    <rPh sb="58" eb="60">
      <t>テキセイ</t>
    </rPh>
    <rPh sb="61" eb="63">
      <t>スイジュン</t>
    </rPh>
    <rPh sb="65" eb="66">
      <t>ヒ</t>
    </rPh>
    <rPh sb="67" eb="68">
      <t>ア</t>
    </rPh>
    <rPh sb="69" eb="70">
      <t>トウ</t>
    </rPh>
    <rPh sb="71" eb="73">
      <t>ケイエイ</t>
    </rPh>
    <rPh sb="73" eb="75">
      <t>カイゼン</t>
    </rPh>
    <rPh sb="76" eb="77">
      <t>ハカ</t>
    </rPh>
    <rPh sb="81" eb="83">
      <t>ヒツヨウ</t>
    </rPh>
    <rPh sb="89" eb="91">
      <t>キギョウ</t>
    </rPh>
    <rPh sb="91" eb="92">
      <t>サイ</t>
    </rPh>
    <rPh sb="92" eb="94">
      <t>ザンダカ</t>
    </rPh>
    <rPh sb="94" eb="95">
      <t>タイ</t>
    </rPh>
    <rPh sb="95" eb="97">
      <t>ジギョウ</t>
    </rPh>
    <rPh sb="97" eb="99">
      <t>キボ</t>
    </rPh>
    <rPh sb="99" eb="101">
      <t>ヒリツ</t>
    </rPh>
    <rPh sb="103" eb="104">
      <t>ユル</t>
    </rPh>
    <rPh sb="111" eb="113">
      <t>ショウカン</t>
    </rPh>
    <rPh sb="113" eb="114">
      <t>ガク</t>
    </rPh>
    <rPh sb="115" eb="117">
      <t>ゲンショウ</t>
    </rPh>
    <rPh sb="117" eb="119">
      <t>ケイコウ</t>
    </rPh>
    <rPh sb="122" eb="123">
      <t>タメ</t>
    </rPh>
    <rPh sb="124" eb="126">
      <t>カイゼン</t>
    </rPh>
    <rPh sb="134" eb="136">
      <t>ケイヒ</t>
    </rPh>
    <rPh sb="136" eb="138">
      <t>カイシュウ</t>
    </rPh>
    <rPh sb="138" eb="139">
      <t>リツ</t>
    </rPh>
    <rPh sb="140" eb="141">
      <t>ヒク</t>
    </rPh>
    <rPh sb="142" eb="144">
      <t>スイジュン</t>
    </rPh>
    <rPh sb="146" eb="147">
      <t>ユル</t>
    </rPh>
    <rPh sb="150" eb="152">
      <t>ゲンショウ</t>
    </rPh>
    <rPh sb="152" eb="154">
      <t>ケイコウ</t>
    </rPh>
    <rPh sb="158" eb="160">
      <t>ゲンイン</t>
    </rPh>
    <rPh sb="165" eb="167">
      <t>ジンコウ</t>
    </rPh>
    <rPh sb="167" eb="169">
      <t>ゲンショウ</t>
    </rPh>
    <rPh sb="172" eb="175">
      <t>シヨウリョウ</t>
    </rPh>
    <rPh sb="176" eb="178">
      <t>ゲンショウ</t>
    </rPh>
    <rPh sb="178" eb="179">
      <t>オヨ</t>
    </rPh>
    <rPh sb="180" eb="182">
      <t>シセツ</t>
    </rPh>
    <rPh sb="183" eb="186">
      <t>ロウキュウカ</t>
    </rPh>
    <rPh sb="189" eb="191">
      <t>シュウゼン</t>
    </rPh>
    <rPh sb="191" eb="192">
      <t>ヒ</t>
    </rPh>
    <rPh sb="193" eb="195">
      <t>ゾウカ</t>
    </rPh>
    <rPh sb="196" eb="197">
      <t>カンガ</t>
    </rPh>
    <rPh sb="204" eb="206">
      <t>オスイ</t>
    </rPh>
    <rPh sb="206" eb="208">
      <t>ショリ</t>
    </rPh>
    <rPh sb="208" eb="210">
      <t>ゲンカ</t>
    </rPh>
    <rPh sb="211" eb="214">
      <t>シヨウシャ</t>
    </rPh>
    <rPh sb="221" eb="222">
      <t>タイ</t>
    </rPh>
    <rPh sb="224" eb="225">
      <t>スク</t>
    </rPh>
    <rPh sb="252" eb="254">
      <t>ルイジ</t>
    </rPh>
    <rPh sb="254" eb="256">
      <t>ダンタイ</t>
    </rPh>
    <rPh sb="257" eb="260">
      <t>ヘイキンチ</t>
    </rPh>
    <rPh sb="262" eb="263">
      <t>タカ</t>
    </rPh>
    <rPh sb="264" eb="266">
      <t>スウチ</t>
    </rPh>
    <rPh sb="267" eb="269">
      <t>スイイ</t>
    </rPh>
    <rPh sb="276" eb="278">
      <t>シセツ</t>
    </rPh>
    <rPh sb="278" eb="281">
      <t>リヨウリツ</t>
    </rPh>
    <rPh sb="282" eb="285">
      <t>シヨウシャ</t>
    </rPh>
    <rPh sb="299" eb="301">
      <t>シセツ</t>
    </rPh>
    <rPh sb="302" eb="304">
      <t>キボ</t>
    </rPh>
    <rPh sb="305" eb="307">
      <t>ミア</t>
    </rPh>
    <rPh sb="309" eb="311">
      <t>リュウニュウ</t>
    </rPh>
    <rPh sb="311" eb="313">
      <t>スイリョウ</t>
    </rPh>
    <rPh sb="314" eb="315">
      <t>エ</t>
    </rPh>
    <rPh sb="321" eb="322">
      <t>タメ</t>
    </rPh>
    <rPh sb="323" eb="325">
      <t>ルイジ</t>
    </rPh>
    <rPh sb="325" eb="327">
      <t>ダンタイ</t>
    </rPh>
    <rPh sb="328" eb="330">
      <t>ヒカク</t>
    </rPh>
    <rPh sb="332" eb="333">
      <t>ヒク</t>
    </rPh>
    <rPh sb="334" eb="336">
      <t>スウチ</t>
    </rPh>
    <rPh sb="343" eb="345">
      <t>シセツ</t>
    </rPh>
    <rPh sb="346" eb="349">
      <t>コウリツカ</t>
    </rPh>
    <rPh sb="350" eb="352">
      <t>ケントウ</t>
    </rPh>
    <rPh sb="354" eb="356">
      <t>ヒツヨウ</t>
    </rPh>
    <rPh sb="362" eb="365">
      <t>スイセンカ</t>
    </rPh>
    <rPh sb="365" eb="366">
      <t>リツ</t>
    </rPh>
    <rPh sb="367" eb="369">
      <t>ルイジ</t>
    </rPh>
    <rPh sb="369" eb="371">
      <t>ダンタイ</t>
    </rPh>
    <rPh sb="372" eb="374">
      <t>ヒカク</t>
    </rPh>
    <rPh sb="376" eb="377">
      <t>タカ</t>
    </rPh>
    <rPh sb="378" eb="380">
      <t>スイジュン</t>
    </rPh>
    <rPh sb="389" eb="391">
      <t>メザ</t>
    </rPh>
    <rPh sb="393" eb="394">
      <t>サラ</t>
    </rPh>
    <rPh sb="395" eb="398">
      <t>スイセンカ</t>
    </rPh>
    <rPh sb="399" eb="401">
      <t>ソクシン</t>
    </rPh>
    <phoneticPr fontId="4"/>
  </si>
  <si>
    <t>　本町は農業集落排水処理施設が2地区あり、1地区は平成13年度から、もう1地区は平成17年度から供用を開始している。
　それぞれの施設において、これまでに大規模修繕を実施した実績はないが、施設内の汚泥処理に必要なポンプ類等の定期的な交換を実施し、健全な状態で稼働している。
　今後は、処理施設及び管路施設も供用開始から20年が経過する為、点検を実施しながら、延命に必要な修繕を計画的に実施していく必要がある。</t>
    <rPh sb="1" eb="3">
      <t>ホンチョウ</t>
    </rPh>
    <rPh sb="4" eb="6">
      <t>ノウギョウ</t>
    </rPh>
    <rPh sb="6" eb="8">
      <t>シュウラク</t>
    </rPh>
    <rPh sb="8" eb="10">
      <t>ハイスイ</t>
    </rPh>
    <rPh sb="10" eb="12">
      <t>ショリ</t>
    </rPh>
    <rPh sb="12" eb="14">
      <t>シセツ</t>
    </rPh>
    <rPh sb="16" eb="18">
      <t>チク</t>
    </rPh>
    <rPh sb="22" eb="24">
      <t>チク</t>
    </rPh>
    <rPh sb="25" eb="27">
      <t>ヘイセイ</t>
    </rPh>
    <rPh sb="29" eb="31">
      <t>ネンド</t>
    </rPh>
    <rPh sb="37" eb="39">
      <t>チク</t>
    </rPh>
    <rPh sb="40" eb="42">
      <t>ヘイセイ</t>
    </rPh>
    <rPh sb="44" eb="46">
      <t>ネンド</t>
    </rPh>
    <rPh sb="48" eb="50">
      <t>キョウヨウ</t>
    </rPh>
    <rPh sb="51" eb="53">
      <t>カイシ</t>
    </rPh>
    <rPh sb="65" eb="67">
      <t>シセツ</t>
    </rPh>
    <rPh sb="77" eb="80">
      <t>ダイキボ</t>
    </rPh>
    <rPh sb="80" eb="82">
      <t>シュウゼン</t>
    </rPh>
    <rPh sb="83" eb="85">
      <t>ジッシ</t>
    </rPh>
    <rPh sb="87" eb="89">
      <t>ジッセキ</t>
    </rPh>
    <rPh sb="94" eb="96">
      <t>シセツ</t>
    </rPh>
    <rPh sb="96" eb="97">
      <t>ナイ</t>
    </rPh>
    <rPh sb="98" eb="100">
      <t>オデイ</t>
    </rPh>
    <rPh sb="100" eb="102">
      <t>ショリ</t>
    </rPh>
    <rPh sb="103" eb="105">
      <t>ヒツヨウ</t>
    </rPh>
    <rPh sb="109" eb="110">
      <t>ルイ</t>
    </rPh>
    <rPh sb="110" eb="111">
      <t>トウ</t>
    </rPh>
    <rPh sb="112" eb="115">
      <t>テイキテキ</t>
    </rPh>
    <rPh sb="116" eb="118">
      <t>コウカン</t>
    </rPh>
    <rPh sb="119" eb="121">
      <t>ジッシ</t>
    </rPh>
    <rPh sb="123" eb="125">
      <t>ケンゼン</t>
    </rPh>
    <rPh sb="126" eb="128">
      <t>ジョウタイ</t>
    </rPh>
    <rPh sb="129" eb="131">
      <t>カドウ</t>
    </rPh>
    <rPh sb="138" eb="140">
      <t>コンゴ</t>
    </rPh>
    <rPh sb="142" eb="144">
      <t>ショリ</t>
    </rPh>
    <rPh sb="144" eb="146">
      <t>シセツ</t>
    </rPh>
    <rPh sb="146" eb="147">
      <t>オヨ</t>
    </rPh>
    <rPh sb="148" eb="150">
      <t>カンロ</t>
    </rPh>
    <rPh sb="150" eb="152">
      <t>シセツ</t>
    </rPh>
    <rPh sb="153" eb="155">
      <t>キョウヨウ</t>
    </rPh>
    <rPh sb="155" eb="157">
      <t>カイシ</t>
    </rPh>
    <rPh sb="161" eb="162">
      <t>ネン</t>
    </rPh>
    <rPh sb="163" eb="165">
      <t>ケイカ</t>
    </rPh>
    <rPh sb="167" eb="168">
      <t>タメ</t>
    </rPh>
    <rPh sb="169" eb="171">
      <t>テンケン</t>
    </rPh>
    <rPh sb="172" eb="174">
      <t>ジッシ</t>
    </rPh>
    <rPh sb="179" eb="181">
      <t>エンメイ</t>
    </rPh>
    <rPh sb="182" eb="184">
      <t>ヒツヨウ</t>
    </rPh>
    <rPh sb="185" eb="187">
      <t>シュウゼン</t>
    </rPh>
    <rPh sb="188" eb="190">
      <t>ケイカク</t>
    </rPh>
    <rPh sb="190" eb="191">
      <t>テキ</t>
    </rPh>
    <rPh sb="192" eb="194">
      <t>ジッシ</t>
    </rPh>
    <rPh sb="198" eb="200">
      <t>ヒツヨウ</t>
    </rPh>
    <phoneticPr fontId="4"/>
  </si>
  <si>
    <t>　本町の農業集落排水事業は、今後汚水処理施設全体の長寿命化を図り、健全な状態を維持することに努めなくてはならない中で、地方債の償還が僅かながら減少しているものの、使用料金収入の減少や修繕に要する費用が増加している為、経営状況の改善策を模索していく必要がある。</t>
    <rPh sb="1" eb="3">
      <t>ホンチョウ</t>
    </rPh>
    <rPh sb="4" eb="6">
      <t>ノウギョウ</t>
    </rPh>
    <rPh sb="6" eb="8">
      <t>シュウラク</t>
    </rPh>
    <rPh sb="8" eb="10">
      <t>ハイスイ</t>
    </rPh>
    <rPh sb="10" eb="12">
      <t>ジギョウ</t>
    </rPh>
    <rPh sb="14" eb="16">
      <t>コンゴ</t>
    </rPh>
    <rPh sb="16" eb="18">
      <t>オスイ</t>
    </rPh>
    <rPh sb="18" eb="20">
      <t>ショリ</t>
    </rPh>
    <rPh sb="20" eb="22">
      <t>シセツ</t>
    </rPh>
    <rPh sb="22" eb="24">
      <t>ゼンタイ</t>
    </rPh>
    <rPh sb="25" eb="29">
      <t>チョウジュミョウカ</t>
    </rPh>
    <rPh sb="30" eb="31">
      <t>ハカ</t>
    </rPh>
    <rPh sb="33" eb="35">
      <t>ケンゼン</t>
    </rPh>
    <rPh sb="36" eb="38">
      <t>ジョウタイ</t>
    </rPh>
    <rPh sb="38" eb="40">
      <t>イジ</t>
    </rPh>
    <rPh sb="45" eb="46">
      <t>ツト</t>
    </rPh>
    <rPh sb="55" eb="56">
      <t>ナカ</t>
    </rPh>
    <rPh sb="58" eb="61">
      <t>チホウサイ</t>
    </rPh>
    <rPh sb="62" eb="64">
      <t>ショウカン</t>
    </rPh>
    <rPh sb="65" eb="66">
      <t>ワズ</t>
    </rPh>
    <rPh sb="70" eb="72">
      <t>ゲンショウ</t>
    </rPh>
    <rPh sb="80" eb="83">
      <t>シヨウリョウ</t>
    </rPh>
    <rPh sb="83" eb="84">
      <t>キン</t>
    </rPh>
    <rPh sb="84" eb="86">
      <t>シュウニュウ</t>
    </rPh>
    <rPh sb="87" eb="89">
      <t>ゲンショウ</t>
    </rPh>
    <rPh sb="90" eb="92">
      <t>シュウゼン</t>
    </rPh>
    <rPh sb="93" eb="94">
      <t>ヨウ</t>
    </rPh>
    <rPh sb="96" eb="98">
      <t>ヒヨウ</t>
    </rPh>
    <rPh sb="99" eb="101">
      <t>ゾウカ</t>
    </rPh>
    <rPh sb="105" eb="106">
      <t>タメ</t>
    </rPh>
    <rPh sb="107" eb="109">
      <t>ケイエイ</t>
    </rPh>
    <rPh sb="109" eb="111">
      <t>ジョウキョウ</t>
    </rPh>
    <rPh sb="112" eb="114">
      <t>カイゼン</t>
    </rPh>
    <rPh sb="114" eb="115">
      <t>サク</t>
    </rPh>
    <rPh sb="116" eb="118">
      <t>モサク</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</si>
</sst>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3-4162-987C-358C9CFB01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DD3-4162-987C-358C9CFB01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36.93</c:v>
                </c:pt>
                <c:pt idx="1">
                  <c:v>36.93</c:v>
                </c:pt>
                <c:pt idx="2">
                  <c:v>36.93</c:v>
                </c:pt>
                <c:pt idx="3">
                  <c:v>36.93</c:v>
                </c:pt>
                <c:pt idx="4">
                  <c:v>36.93</c:v>
                </c:pt>
              </c:numCache>
            </c:numRef>
          </c:val>
          <c:extLst>
            <c:ext xmlns:c16="http://schemas.microsoft.com/office/drawing/2014/chart" uri="{C3380CC4-5D6E-409C-BE32-E72D297353CC}">
              <c16:uniqueId val="{00000000-1DDE-461A-8A3B-D7C572CA68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DDE-461A-8A3B-D7C572CA68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90.91</c:v>
                </c:pt>
                <c:pt idx="1">
                  <c:v>92.05</c:v>
                </c:pt>
                <c:pt idx="2">
                  <c:v>93.2</c:v>
                </c:pt>
                <c:pt idx="3">
                  <c:v>93.05</c:v>
                </c:pt>
                <c:pt idx="4">
                  <c:v>93.02</c:v>
                </c:pt>
              </c:numCache>
            </c:numRef>
          </c:val>
          <c:extLst>
            <c:ext xmlns:c16="http://schemas.microsoft.com/office/drawing/2014/chart" uri="{C3380CC4-5D6E-409C-BE32-E72D297353CC}">
              <c16:uniqueId val="{00000000-267B-4096-83F9-F6A8DF2414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67B-4096-83F9-F6A8DF2414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56.61</c:v>
                </c:pt>
                <c:pt idx="1">
                  <c:v>56.84</c:v>
                </c:pt>
                <c:pt idx="2">
                  <c:v>65.91</c:v>
                </c:pt>
                <c:pt idx="3">
                  <c:v>54.83</c:v>
                </c:pt>
                <c:pt idx="4">
                  <c:v>62.27</c:v>
                </c:pt>
              </c:numCache>
            </c:numRef>
          </c:val>
          <c:extLst>
            <c:ext xmlns:c16="http://schemas.microsoft.com/office/drawing/2014/chart" uri="{C3380CC4-5D6E-409C-BE32-E72D297353CC}">
              <c16:uniqueId val="{00000000-BBED-4F5D-BD71-4B1637D354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D-4F5D-BD71-4B1637D354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3-403C-97C9-4F5C654791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3-403C-97C9-4F5C654791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70-4D9D-9094-2DCF656BF8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70-4D9D-9094-2DCF656BF8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B1-437C-8C05-8B4207F124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1-437C-8C05-8B4207F124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6-4DA9-874F-999E8E838E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6-4DA9-874F-999E8E838E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2112.34</c:v>
                </c:pt>
                <c:pt idx="1">
                  <c:v>1972.12</c:v>
                </c:pt>
                <c:pt idx="2">
                  <c:v>1880.66</c:v>
                </c:pt>
                <c:pt idx="3">
                  <c:v>1824.83</c:v>
                </c:pt>
                <c:pt idx="4">
                  <c:v>1466.63</c:v>
                </c:pt>
              </c:numCache>
            </c:numRef>
          </c:val>
          <c:extLst>
            <c:ext xmlns:c16="http://schemas.microsoft.com/office/drawing/2014/chart" uri="{C3380CC4-5D6E-409C-BE32-E72D297353CC}">
              <c16:uniqueId val="{00000000-3EAF-4CAC-B844-CC92E4BC04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EAF-4CAC-B844-CC92E4BC04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36.79</c:v>
                </c:pt>
                <c:pt idx="1">
                  <c:v>35.090000000000003</c:v>
                </c:pt>
                <c:pt idx="2">
                  <c:v>25.18</c:v>
                </c:pt>
                <c:pt idx="3">
                  <c:v>35.68</c:v>
                </c:pt>
                <c:pt idx="4">
                  <c:v>34.270000000000003</c:v>
                </c:pt>
              </c:numCache>
            </c:numRef>
          </c:val>
          <c:extLst>
            <c:ext xmlns:c16="http://schemas.microsoft.com/office/drawing/2014/chart" uri="{C3380CC4-5D6E-409C-BE32-E72D297353CC}">
              <c16:uniqueId val="{00000000-274E-4FB4-BDC3-E0E737F314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74E-4FB4-BDC3-E0E737F314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449.85</c:v>
                </c:pt>
                <c:pt idx="1">
                  <c:v>494.38</c:v>
                </c:pt>
                <c:pt idx="2">
                  <c:v>712.74</c:v>
                </c:pt>
                <c:pt idx="3">
                  <c:v>491.2</c:v>
                </c:pt>
                <c:pt idx="4">
                  <c:v>518.63</c:v>
                </c:pt>
              </c:numCache>
            </c:numRef>
          </c:val>
          <c:extLst>
            <c:ext xmlns:c16="http://schemas.microsoft.com/office/drawing/2014/chart" uri="{C3380CC4-5D6E-409C-BE32-E72D297353CC}">
              <c16:uniqueId val="{00000000-1988-4559-BF00-878C102681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988-4559-BF00-878C102681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睦沢町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6746</v>
      </c>
      <c r="AM8" s="41"/>
      <c r="AN8" s="41"/>
      <c r="AO8" s="41"/>
      <c r="AP8" s="41"/>
      <c r="AQ8" s="41"/>
      <c r="AR8" s="41"/>
      <c r="AS8" s="41"/>
      <c r="AT8" s="42">
        <f>データ!T6</f>
        <v>35.590000000000003</v>
      </c>
      <c r="AU8" s="42"/>
      <c r="AV8" s="42"/>
      <c r="AW8" s="42"/>
      <c r="AX8" s="42"/>
      <c r="AY8" s="42"/>
      <c r="AZ8" s="42"/>
      <c r="BA8" s="42"/>
      <c r="BB8" s="42">
        <f>データ!U6</f>
        <v>189.55</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t="str">
        <f>データ!O6</f>
        <v>該当数値なし</v>
      </c>
      <c r="J10" s="42"/>
      <c r="K10" s="42"/>
      <c r="L10" s="42"/>
      <c r="M10" s="42"/>
      <c r="N10" s="42"/>
      <c r="O10" s="42"/>
      <c r="P10" s="42">
        <f>データ!P6</f>
        <v>7.07</v>
      </c>
      <c r="Q10" s="42"/>
      <c r="R10" s="42"/>
      <c r="S10" s="42"/>
      <c r="T10" s="42"/>
      <c r="U10" s="42"/>
      <c r="V10" s="42"/>
      <c r="W10" s="42">
        <f>データ!Q6</f>
        <v>100</v>
      </c>
      <c r="X10" s="42"/>
      <c r="Y10" s="42"/>
      <c r="Z10" s="42"/>
      <c r="AA10" s="42"/>
      <c r="AB10" s="42"/>
      <c r="AC10" s="42"/>
      <c r="AD10" s="41">
        <f>データ!R6</f>
        <v>3850</v>
      </c>
      <c r="AE10" s="41"/>
      <c r="AF10" s="41"/>
      <c r="AG10" s="41"/>
      <c r="AH10" s="41"/>
      <c r="AI10" s="41"/>
      <c r="AJ10" s="41"/>
      <c r="AK10" s="2"/>
      <c r="AL10" s="41">
        <f>データ!V6</f>
        <v>473</v>
      </c>
      <c r="AM10" s="41"/>
      <c r="AN10" s="41"/>
      <c r="AO10" s="41"/>
      <c r="AP10" s="41"/>
      <c r="AQ10" s="41"/>
      <c r="AR10" s="41"/>
      <c r="AS10" s="41"/>
      <c r="AT10" s="42">
        <f>データ!W6</f>
        <v>0.32</v>
      </c>
      <c r="AU10" s="42"/>
      <c r="AV10" s="42"/>
      <c r="AW10" s="42"/>
      <c r="AX10" s="42"/>
      <c r="AY10" s="42"/>
      <c r="AZ10" s="42"/>
      <c r="BA10" s="42"/>
      <c r="BB10" s="42">
        <f>データ!X6</f>
        <v>1478.13</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119</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aBZeCHRR+KmkNDKidmi4lnk/MBBZmTy0GwjRfrcUeUE1KDgkM/Yi7oepxr5A3IMRglDrLSEWLGhLWB6QAgmdfw==" saltValue="NapAmsilut7+ixstSturzA=="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124222</v>
      </c>
      <c r="D6" s="19">
        <f t="shared" si="3"/>
        <v>47</v>
      </c>
      <c r="E6" s="19">
        <f t="shared" si="3"/>
        <v>17</v>
      </c>
      <c r="F6" s="19">
        <f t="shared" si="3"/>
        <v>5</v>
      </c>
      <c r="G6" s="19">
        <f t="shared" si="3"/>
        <v>0</v>
      </c>
      <c r="H6" s="19" t="str">
        <f t="shared" si="3"/>
        <v>千葉県　睦沢町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7.07</v>
      </c>
      <c r="Q6" s="20">
        <f t="shared" si="3"/>
        <v>100</v>
      </c>
      <c r="R6" s="20">
        <f t="shared" si="3"/>
        <v>3850</v>
      </c>
      <c r="S6" s="20">
        <f t="shared" si="3"/>
        <v>6746</v>
      </c>
      <c r="T6" s="20">
        <f t="shared" si="3"/>
        <v>35.590000000000003</v>
      </c>
      <c r="U6" s="20">
        <f t="shared" si="3"/>
        <v>189.55</v>
      </c>
      <c r="V6" s="20">
        <f t="shared" si="3"/>
        <v>473</v>
      </c>
      <c r="W6" s="20">
        <f t="shared" si="3"/>
        <v>0.32</v>
      </c>
      <c r="X6" s="20">
        <f t="shared" si="3"/>
        <v>1478.13</v>
      </c>
      <c r="Y6" s="21">
        <f>IF(Y7="",NA(),Y7)</f>
        <v>56.61</v>
      </c>
      <c r="Z6" s="21">
        <f t="shared" ref="Z6:AH6" si="4">IF(Z7="",NA(),Z7)</f>
        <v>56.84</v>
      </c>
      <c r="AA6" s="21">
        <f t="shared" si="4"/>
        <v>65.91</v>
      </c>
      <c r="AB6" s="21">
        <f t="shared" si="4"/>
        <v>54.83</v>
      </c>
      <c r="AC6" s="21">
        <f t="shared" si="4"/>
        <v>62.27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2112.34</v>
      </c>
      <c r="BG6" s="21">
        <f t="shared" ref="BG6:BO6" si="7">IF(BG7="",NA(),BG7)</f>
        <v>1972.12</v>
      </c>
      <c r="BH6" s="21">
        <f t="shared" si="7"/>
        <v>1880.66</v>
      </c>
      <c r="BI6" s="21">
        <f t="shared" si="7"/>
        <v>1824.83</v>
      </c>
      <c r="BJ6" s="21">
        <f t="shared" si="7"/>
        <v>1466.63</v>
      </c>
      <c r="BK6" s="21">
        <f t="shared" si="7"/>
        <v>789.46</v>
      </c>
      <c r="BL6" s="21">
        <f t="shared" si="7"/>
        <v>826.83</v>
      </c>
      <c r="BM6" s="21">
        <f t="shared" si="7"/>
        <v>867.83</v>
      </c>
      <c r="BN6" s="21">
        <f t="shared" si="7"/>
        <v>791.76</v>
      </c>
      <c r="BO6" s="21">
        <f t="shared" si="7"/>
        <v>900.82</v>
      </c>
      <c r="BP6" s="20" t="str">
        <f>IF(BP7="","",IF(BP7="-","【-】","【"&amp;SUBSTITUTE(TEXT(BP7,"#,##0.00"),"-","△")&amp;"】"))</f>
        <v>【809.19】</v>
      </c>
      <c r="BQ6" s="21">
        <f>IF(BQ7="",NA(),BQ7)</f>
        <v>36.79</v>
      </c>
      <c r="BR6" s="21">
        <f t="shared" ref="BR6:BZ6" si="8">IF(BR7="",NA(),BR7)</f>
        <v>35.090000000000003</v>
      </c>
      <c r="BS6" s="21">
        <f t="shared" si="8"/>
        <v>25.18</v>
      </c>
      <c r="BT6" s="21">
        <f t="shared" si="8"/>
        <v>35.68</v>
      </c>
      <c r="BU6" s="21">
        <f t="shared" si="8"/>
        <v>34.270000000000003</v>
      </c>
      <c r="BV6" s="21">
        <f t="shared" si="8"/>
        <v>57.77</v>
      </c>
      <c r="BW6" s="21">
        <f t="shared" si="8"/>
        <v>57.31</v>
      </c>
      <c r="BX6" s="21">
        <f t="shared" si="8"/>
        <v>57.08</v>
      </c>
      <c r="BY6" s="21">
        <f t="shared" si="8"/>
        <v>56.26</v>
      </c>
      <c r="BZ6" s="21">
        <f t="shared" si="8"/>
        <v>52.94</v>
      </c>
      <c r="CA6" s="20" t="str">
        <f>IF(CA7="","",IF(CA7="-","【-】","【"&amp;SUBSTITUTE(TEXT(CA7,"#,##0.00"),"-","△")&amp;"】"))</f>
        <v>【57.02】</v>
      </c>
      <c r="CB6" s="21">
        <f>IF(CB7="",NA(),CB7)</f>
        <v>449.85</v>
      </c>
      <c r="CC6" s="21">
        <f t="shared" ref="CC6:CK6" si="9">IF(CC7="",NA(),CC7)</f>
        <v>494.38</v>
      </c>
      <c r="CD6" s="21">
        <f t="shared" si="9"/>
        <v>712.74</v>
      </c>
      <c r="CE6" s="21">
        <f t="shared" si="9"/>
        <v>491.2</v>
      </c>
      <c r="CF6" s="21">
        <f t="shared" si="9"/>
        <v>518.63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36.93</v>
      </c>
      <c r="CN6" s="21">
        <f t="shared" ref="CN6:CV6" si="10">IF(CN7="",NA(),CN7)</f>
        <v>36.93</v>
      </c>
      <c r="CO6" s="21">
        <f t="shared" si="10"/>
        <v>36.93</v>
      </c>
      <c r="CP6" s="21">
        <f t="shared" si="10"/>
        <v>36.93</v>
      </c>
      <c r="CQ6" s="21">
        <f t="shared" si="10"/>
        <v>36.93</v>
      </c>
      <c r="CR6" s="21">
        <f t="shared" si="10"/>
        <v>50.68</v>
      </c>
      <c r="CS6" s="21">
        <f t="shared" si="10"/>
        <v>50.14</v>
      </c>
      <c r="CT6" s="21">
        <f t="shared" si="10"/>
        <v>54.83</v>
      </c>
      <c r="CU6" s="21">
        <f t="shared" si="10"/>
        <v>66.53</v>
      </c>
      <c r="CV6" s="21">
        <f t="shared" si="10"/>
        <v>52.35</v>
      </c>
      <c r="CW6" s="20" t="str">
        <f>IF(CW7="","",IF(CW7="-","【-】","【"&amp;SUBSTITUTE(TEXT(CW7,"#,##0.00"),"-","△")&amp;"】"))</f>
        <v>【52.55】</v>
      </c>
      <c r="CX6" s="21">
        <f>IF(CX7="",NA(),CX7)</f>
        <v>90.91</v>
      </c>
      <c r="CY6" s="21">
        <f t="shared" ref="CY6:DG6" si="11">IF(CY7="",NA(),CY7)</f>
        <v>92.05</v>
      </c>
      <c r="CZ6" s="21">
        <f t="shared" si="11"/>
        <v>93.2</v>
      </c>
      <c r="DA6" s="21">
        <f t="shared" si="11"/>
        <v>93.05</v>
      </c>
      <c r="DB6" s="21">
        <f t="shared" si="11"/>
        <v>93.02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124222</v>
      </c>
      <c r="D7" s="23">
        <v>47</v>
      </c>
      <c r="E7" s="23">
        <v>17</v>
      </c>
      <c r="F7" s="23">
        <v>5</v>
      </c>
      <c r="G7" s="23">
        <v>0</v>
      </c>
      <c r="H7" s="23" t="s">
        <v>98</v>
      </c>
      <c r="I7" s="23" t="s">
        <v>99</v>
      </c>
      <c r="J7" s="23" t="s">
        <v>100</v>
      </c>
      <c r="K7" s="23" t="s">
        <v>101</v>
      </c>
      <c r="L7" s="23" t="s">
        <v>102</v>
      </c>
      <c r="M7" s="23" t="s">
        <v>103</v>
      </c>
      <c r="N7" s="24" t="s">
        <v>104</v>
      </c>
      <c r="O7" s="24" t="s">
        <v>105</v>
      </c>
      <c r="P7" s="24">
        <v>7.07</v>
      </c>
      <c r="Q7" s="24">
        <v>100</v>
      </c>
      <c r="R7" s="24">
        <v>3850</v>
      </c>
      <c r="S7" s="24">
        <v>6746</v>
      </c>
      <c r="T7" s="24">
        <v>35.590000000000003</v>
      </c>
      <c r="U7" s="24">
        <v>189.55</v>
      </c>
      <c r="V7" s="24">
        <v>473</v>
      </c>
      <c r="W7" s="24">
        <v>0.32</v>
      </c>
      <c r="X7" s="24">
        <v>1478.13</v>
      </c>
      <c r="Y7" s="24">
        <v>56.61</v>
      </c>
      <c r="Z7" s="24">
        <v>56.84</v>
      </c>
      <c r="AA7" s="24">
        <v>65.91</v>
      </c>
      <c r="AB7" s="24">
        <v>54.83</v>
      </c>
      <c r="AC7" s="24">
        <v>62.27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2112.34</v>
      </c>
      <c r="BG7" s="24">
        <v>1972.12</v>
      </c>
      <c r="BH7" s="24">
        <v>1880.66</v>
      </c>
      <c r="BI7" s="24">
        <v>1824.83</v>
      </c>
      <c r="BJ7" s="24">
        <v>1466.63</v>
      </c>
      <c r="BK7" s="24">
        <v>789.46</v>
      </c>
      <c r="BL7" s="24">
        <v>826.83</v>
      </c>
      <c r="BM7" s="24">
        <v>867.83</v>
      </c>
      <c r="BN7" s="24">
        <v>791.76</v>
      </c>
      <c r="BO7" s="24">
        <v>900.82</v>
      </c>
      <c r="BP7" s="24">
        <v>809.19</v>
      </c>
      <c r="BQ7" s="24">
        <v>36.79</v>
      </c>
      <c r="BR7" s="24">
        <v>35.090000000000003</v>
      </c>
      <c r="BS7" s="24">
        <v>25.18</v>
      </c>
      <c r="BT7" s="24">
        <v>35.68</v>
      </c>
      <c r="BU7" s="24">
        <v>34.270000000000003</v>
      </c>
      <c r="BV7" s="24">
        <v>57.77</v>
      </c>
      <c r="BW7" s="24">
        <v>57.31</v>
      </c>
      <c r="BX7" s="24">
        <v>57.08</v>
      </c>
      <c r="BY7" s="24">
        <v>56.26</v>
      </c>
      <c r="BZ7" s="24">
        <v>52.94</v>
      </c>
      <c r="CA7" s="24">
        <v>57.02</v>
      </c>
      <c r="CB7" s="24">
        <v>449.85</v>
      </c>
      <c r="CC7" s="24">
        <v>494.38</v>
      </c>
      <c r="CD7" s="24">
        <v>712.74</v>
      </c>
      <c r="CE7" s="24">
        <v>491.2</v>
      </c>
      <c r="CF7" s="24">
        <v>518.63</v>
      </c>
      <c r="CG7" s="24">
        <v>274.35000000000002</v>
      </c>
      <c r="CH7" s="24">
        <v>273.52</v>
      </c>
      <c r="CI7" s="24">
        <v>274.99</v>
      </c>
      <c r="CJ7" s="24">
        <v>282.08999999999997</v>
      </c>
      <c r="CK7" s="24">
        <v>303.27999999999997</v>
      </c>
      <c r="CL7" s="24">
        <v>273.68</v>
      </c>
      <c r="CM7" s="24">
        <v>36.93</v>
      </c>
      <c r="CN7" s="24">
        <v>36.93</v>
      </c>
      <c r="CO7" s="24">
        <v>36.93</v>
      </c>
      <c r="CP7" s="24">
        <v>36.93</v>
      </c>
      <c r="CQ7" s="24">
        <v>36.93</v>
      </c>
      <c r="CR7" s="24">
        <v>50.68</v>
      </c>
      <c r="CS7" s="24">
        <v>50.14</v>
      </c>
      <c r="CT7" s="24">
        <v>54.83</v>
      </c>
      <c r="CU7" s="24">
        <v>66.53</v>
      </c>
      <c r="CV7" s="24">
        <v>52.35</v>
      </c>
      <c r="CW7" s="24">
        <v>52.55</v>
      </c>
      <c r="CX7" s="24">
        <v>90.91</v>
      </c>
      <c r="CY7" s="24">
        <v>92.05</v>
      </c>
      <c r="CZ7" s="24">
        <v>93.2</v>
      </c>
      <c r="DA7" s="24">
        <v>93.05</v>
      </c>
      <c r="DB7" s="24">
        <v>93.02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2024-01-30T00:01:45Z</cp:lastPrinted>
  <dcterms:created xsi:type="dcterms:W3CDTF">2023-12-12T02:53:39Z</dcterms:created>
  <dcterms:modified xsi:type="dcterms:W3CDTF">2024-02-26T13:09:27Z</dcterms:modified>
  <cp:category/>
</cp:coreProperties>
</file>