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35E19EB6-F1B4-40C6-8855-98FE04145733}" xr6:coauthVersionLast="47" xr6:coauthVersionMax="47" xr10:uidLastSave="{00000000-0000-0000-0000-000000000000}"/>
  <workbookProtection workbookAlgorithmName="SHA-512" workbookHashValue="zHdaWo525+nyF28zjAlTF/6OGGNvZiuSe/S0wRLO4c0L5yoa4p13/u+WFSsvbX71u8fYMdt17GvSHrz8K0tHUg==" workbookSaltValue="EhmSLhV0bkTEl8NOB9XI5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P10" i="4"/>
  <c r="I10" i="4"/>
  <c r="B10"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<sst xmlns="http://schemas.openxmlformats.org/spreadsheetml/2006/main" count="228" uniqueCount="113">
  <si>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</si>
  <si>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</si>
  <si>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</si>
  <si>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</si>
  <si>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</si>
  <si>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</si>
  <si>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</si>
  <si>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</si>
  <si>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</si>
  <si>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</si>
  <si>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</si>
  <si>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</si>
  <si>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</si>
  <si>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</si>
  <si>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</si>
  <si>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</si>
  <si>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</si>
  <si>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</si>
  <si>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</si>
  <si>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</si>
  <si>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</si>
  <si>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</si>
  <si>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</si>
  <si>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</si>
  <si>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</si>
  <si>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</si>
  <si>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</si>
  <si>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</si>
  <si>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</si>
  <si>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</si>
  <si>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</si>
  <si>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</si>
  <si>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</si>
  <si>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</si>
  <si>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</si>
  <si>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</si>
  <si>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</si>
  <si>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</si>
  <si>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</si>
  <si>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</si>
  <si>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</si>
  <si>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</si>
  <si>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</si>
  <si>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</si>
  <si>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</si>
  <si>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</si>
  <si>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</si>
  <si>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</si>
  <si>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</si>
  <si>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</si>
  <si>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</si>
  <si>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</si>
  <si>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</si>
  <si>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</si>
  <si>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</si>
  <si>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</si>
  <si>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</si>
  <si>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</si>
  <si>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</si>
  <si>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</si>
  <si>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</si>
  <si>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</si>
  <si>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</si>
  <si>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</si>
  <si>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</si>
  <si>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</si>
  <si>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</si>
  <si>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</si>
  <si>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</si>
  <si>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</si>
  <si>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</si>
  <si>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</si>
  <si>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</si>
  <si>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</si>
  <si>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</si>
  <si>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</si>
  <si>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</si>
  <si>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</si>
  <si>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</si>
  <si>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</si>
  <si>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</si>
  <si>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</si>
  <si>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</si>
  <si>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</si>
  <si>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</si>
  <si>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</si>
  <si>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</si>
  <si>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</si>
  <si>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</si>
  <si>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</si>
  <si>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</si>
  <si>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</si>
  <si>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</si>
  <si>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</si>
  <si>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</si>
  <si>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</si>
  <si>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</si>
  <si>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</si>
  <si>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</si>
  <si>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</si>
  <si>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</si>
  <si>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</si>
  <si>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</si>
  <si>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</si>
  <si>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</si>
  <si>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</si>
  <si>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</si>
  <si>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</si>
  <si>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</si>
  <si>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</si>
  <si>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①有形固定資産減価償却率は、昨年度よりも上昇し、類似団体の平均値も上回っているため、類似団体以上に固定資産の更新が迫っており、適正な更新計画立案や裏付けとなる財源確保が必要と言えます。
②管路経年化率は、昨年より上昇しており、依然として類似団体の平均値より高く、管路の老朽化が進行している状態です。
③管路更新率は、前年度数値より僅かながら低下しているが、類似団体の平均値を上回っています。しかしながら、安定した水資源の供給を図るため、さらに数値を高める必要があります。</t>
    <rPh sb="1" eb="3">
      <t>ユウケイ</t>
    </rPh>
    <rPh sb="3" eb="5">
      <t>コテイ</t>
    </rPh>
    <rPh sb="5" eb="7">
      <t>シサン</t>
    </rPh>
    <rPh sb="7" eb="9">
      <t>ゲンカ</t>
    </rPh>
    <rPh sb="9" eb="11">
      <t>ショウキャク</t>
    </rPh>
    <rPh sb="11" eb="12">
      <t>リツ</t>
    </rPh>
    <rPh sb="14" eb="16">
      <t>サクネン</t>
    </rPh>
    <rPh sb="16" eb="17">
      <t>ド</t>
    </rPh>
    <rPh sb="20" eb="22">
      <t>ジョウショウ</t>
    </rPh>
    <rPh sb="24" eb="26">
      <t>ルイジ</t>
    </rPh>
    <rPh sb="26" eb="28">
      <t>ダンタイ</t>
    </rPh>
    <rPh sb="29" eb="32">
      <t>ヘイキンチ</t>
    </rPh>
    <rPh sb="33" eb="35">
      <t>ウワマワ</t>
    </rPh>
    <rPh sb="42" eb="44">
      <t>ルイジ</t>
    </rPh>
    <rPh sb="44" eb="46">
      <t>ダンタイ</t>
    </rPh>
    <rPh sb="46" eb="48">
      <t>イジョウ</t>
    </rPh>
    <rPh sb="49" eb="51">
      <t>コテイ</t>
    </rPh>
    <rPh sb="51" eb="53">
      <t>シサン</t>
    </rPh>
    <rPh sb="57" eb="58">
      <t>セマ</t>
    </rPh>
    <rPh sb="63" eb="65">
      <t>テキセイ</t>
    </rPh>
    <rPh sb="66" eb="68">
      <t>コウシン</t>
    </rPh>
    <rPh sb="68" eb="70">
      <t>ケイカク</t>
    </rPh>
    <rPh sb="70" eb="72">
      <t>リツアン</t>
    </rPh>
    <rPh sb="73" eb="75">
      <t>ウラヅ</t>
    </rPh>
    <rPh sb="79" eb="81">
      <t>ザイゲン</t>
    </rPh>
    <rPh sb="81" eb="83">
      <t>カクホ</t>
    </rPh>
    <rPh sb="84" eb="86">
      <t>ヒツヨウ</t>
    </rPh>
    <rPh sb="87" eb="88">
      <t>イ</t>
    </rPh>
    <rPh sb="94" eb="96">
      <t>カンロ</t>
    </rPh>
    <rPh sb="96" eb="99">
      <t>ケイネンカ</t>
    </rPh>
    <rPh sb="99" eb="100">
      <t>リツ</t>
    </rPh>
    <rPh sb="102" eb="104">
      <t>サクネン</t>
    </rPh>
    <rPh sb="106" eb="108">
      <t>ジョウショウ</t>
    </rPh>
    <rPh sb="113" eb="115">
      <t>イゼン</t>
    </rPh>
    <rPh sb="118" eb="120">
      <t>ルイジ</t>
    </rPh>
    <rPh sb="120" eb="122">
      <t>ダンタイ</t>
    </rPh>
    <rPh sb="123" eb="126">
      <t>ヘイキンチ</t>
    </rPh>
    <rPh sb="128" eb="129">
      <t>タカ</t>
    </rPh>
    <rPh sb="131" eb="133">
      <t>カンロ</t>
    </rPh>
    <rPh sb="134" eb="137">
      <t>ロウキュウカ</t>
    </rPh>
    <rPh sb="138" eb="140">
      <t>シンコウ</t>
    </rPh>
    <rPh sb="144" eb="146">
      <t>ジョウタイ</t>
    </rPh>
    <rPh sb="151" eb="153">
      <t>カンロ</t>
    </rPh>
    <rPh sb="153" eb="155">
      <t>コウシン</t>
    </rPh>
    <rPh sb="155" eb="156">
      <t>リツ</t>
    </rPh>
    <rPh sb="158" eb="161">
      <t>ゼンネンド</t>
    </rPh>
    <rPh sb="161" eb="163">
      <t>スウチ</t>
    </rPh>
    <rPh sb="165" eb="166">
      <t>ワズ</t>
    </rPh>
    <rPh sb="170" eb="172">
      <t>テイカ</t>
    </rPh>
    <rPh sb="178" eb="180">
      <t>ルイジ</t>
    </rPh>
    <rPh sb="180" eb="182">
      <t>ダンタイ</t>
    </rPh>
    <rPh sb="183" eb="186">
      <t>ヘイキンチ</t>
    </rPh>
    <rPh sb="187" eb="189">
      <t>ウワマワ</t>
    </rPh>
    <rPh sb="202" eb="204">
      <t>アンテイ</t>
    </rPh>
    <rPh sb="206" eb="207">
      <t>ミズ</t>
    </rPh>
    <rPh sb="207" eb="209">
      <t>シゲン</t>
    </rPh>
    <rPh sb="210" eb="212">
      <t>キョウキュウ</t>
    </rPh>
    <rPh sb="213" eb="214">
      <t>ハカ</t>
    </rPh>
    <rPh sb="221" eb="223">
      <t>スウチ</t>
    </rPh>
    <rPh sb="224" eb="225">
      <t>タカ</t>
    </rPh>
    <rPh sb="227" eb="229">
      <t>ヒツヨウ</t>
    </rPh>
    <phoneticPr fontId="4"/>
  </si>
  <si>
    <t>１．経営の健全性・効率性　
　流動比率から短期支払能力に問題はないが、収入の減少、費用の増加に伴い経常収支比率は低下している。また、有収率が低水準のため、施設利用率が比較的良好であっても収益の確保にはつながらない現状のため、今後は収益の効率性を高めるため、管路更新等を推し進め、有収率向上を図る必要があります。
２．老朽化の状況
　管路経年化率が高く、多くの管路が更新時期となっているため、管路の更新を推進し、安定した水道供給を継続する必要があります。</t>
    <rPh sb="2" eb="4">
      <t>ケイエイ</t>
    </rPh>
    <rPh sb="5" eb="8">
      <t>ケンゼンセイ</t>
    </rPh>
    <rPh sb="9" eb="12">
      <t>コウリツセイ</t>
    </rPh>
    <rPh sb="15" eb="17">
      <t>リュウドウ</t>
    </rPh>
    <rPh sb="17" eb="19">
      <t>ヒリツ</t>
    </rPh>
    <rPh sb="21" eb="23">
      <t>タンキ</t>
    </rPh>
    <rPh sb="23" eb="25">
      <t>シハラ</t>
    </rPh>
    <rPh sb="25" eb="27">
      <t>ノウリョク</t>
    </rPh>
    <rPh sb="28" eb="30">
      <t>モンダイ</t>
    </rPh>
    <rPh sb="35" eb="37">
      <t>シュウニュウ</t>
    </rPh>
    <rPh sb="38" eb="40">
      <t>ゲンショウ</t>
    </rPh>
    <rPh sb="41" eb="43">
      <t>ヒヨウ</t>
    </rPh>
    <rPh sb="44" eb="46">
      <t>ゾウカ</t>
    </rPh>
    <rPh sb="47" eb="48">
      <t>トモナ</t>
    </rPh>
    <rPh sb="49" eb="51">
      <t>ケイジョウ</t>
    </rPh>
    <rPh sb="51" eb="53">
      <t>シュウシ</t>
    </rPh>
    <rPh sb="53" eb="55">
      <t>ヒリツ</t>
    </rPh>
    <rPh sb="56" eb="58">
      <t>テイカ</t>
    </rPh>
    <rPh sb="66" eb="69">
      <t>ユウシュウリツ</t>
    </rPh>
    <rPh sb="70" eb="73">
      <t>テイスイジュン</t>
    </rPh>
    <rPh sb="77" eb="79">
      <t>シセツ</t>
    </rPh>
    <rPh sb="79" eb="81">
      <t>リヨウ</t>
    </rPh>
    <rPh sb="81" eb="82">
      <t>リツ</t>
    </rPh>
    <rPh sb="83" eb="86">
      <t>ヒカクテキ</t>
    </rPh>
    <rPh sb="86" eb="88">
      <t>リョウコウ</t>
    </rPh>
    <rPh sb="93" eb="95">
      <t>シュウエキ</t>
    </rPh>
    <rPh sb="96" eb="98">
      <t>カクホ</t>
    </rPh>
    <rPh sb="106" eb="108">
      <t>ゲンジョウ</t>
    </rPh>
    <rPh sb="112" eb="114">
      <t>コンゴ</t>
    </rPh>
    <rPh sb="115" eb="117">
      <t>シュウエキ</t>
    </rPh>
    <rPh sb="118" eb="121">
      <t>コウリツセイ</t>
    </rPh>
    <rPh sb="122" eb="123">
      <t>タカ</t>
    </rPh>
    <rPh sb="128" eb="130">
      <t>カンロ</t>
    </rPh>
    <rPh sb="130" eb="132">
      <t>コウシン</t>
    </rPh>
    <rPh sb="132" eb="133">
      <t>トウ</t>
    </rPh>
    <rPh sb="134" eb="135">
      <t>オ</t>
    </rPh>
    <rPh sb="136" eb="137">
      <t>スス</t>
    </rPh>
    <rPh sb="139" eb="142">
      <t>ユウシュウリツ</t>
    </rPh>
    <rPh sb="142" eb="144">
      <t>コウジョウ</t>
    </rPh>
    <rPh sb="145" eb="146">
      <t>ハカ</t>
    </rPh>
    <rPh sb="147" eb="149">
      <t>ヒツヨウ</t>
    </rPh>
    <rPh sb="159" eb="162">
      <t>ロウキュウカ</t>
    </rPh>
    <rPh sb="163" eb="165">
      <t>ジョウキョウ</t>
    </rPh>
    <rPh sb="167" eb="169">
      <t>カンロ</t>
    </rPh>
    <rPh sb="169" eb="172">
      <t>ケイネンカ</t>
    </rPh>
    <rPh sb="172" eb="173">
      <t>リツ</t>
    </rPh>
    <rPh sb="174" eb="175">
      <t>タカ</t>
    </rPh>
    <rPh sb="177" eb="178">
      <t>オオ</t>
    </rPh>
    <rPh sb="180" eb="182">
      <t>カンロ</t>
    </rPh>
    <rPh sb="183" eb="185">
      <t>コウシン</t>
    </rPh>
    <rPh sb="185" eb="187">
      <t>ジキ</t>
    </rPh>
    <rPh sb="196" eb="198">
      <t>カンロ</t>
    </rPh>
    <rPh sb="199" eb="201">
      <t>コウシン</t>
    </rPh>
    <rPh sb="202" eb="204">
      <t>スイシン</t>
    </rPh>
    <rPh sb="206" eb="208">
      <t>アンテイ</t>
    </rPh>
    <rPh sb="210" eb="212">
      <t>スイドウ</t>
    </rPh>
    <rPh sb="212" eb="214">
      <t>キョウキュウ</t>
    </rPh>
    <rPh sb="215" eb="217">
      <t>ケイゾク</t>
    </rPh>
    <rPh sb="219" eb="221">
      <t>ヒツヨウ</t>
    </rPh>
    <phoneticPr fontId="4"/>
  </si>
  <si>
    <t>①経常収支比率は、経常費用の増加を背景に前年度より低下し、また、基準となる100％を下回っています。
②累積欠損金比率は、累積欠損金が存在しないため該当なしとなっています。
③流動比率は、未払金等の増加から前年度より減少したものの、基準となる100％を大きく上回っているため、短期支払能力は問題ありません。
④企業債残高対給水収益比率は、施設拡張及び管路更新のため企業債残高が増加したため、類似団体の平均値に比して高い数値となっています。
⑤料金回収率は、給水原価の上昇などに前年度より減少しており、依然として100％を下回っているため、給水費用を給水収益以外の収益で賄っている状態が継続しています。
⑥給水原価は、経常費用の増加もあり前年度より増加しており、また依然として類似団体の平均値より高い数値となっています。
⑦施設利用率は、配水量の減少に伴い、前年度より低下していますが、依然として類似団体の平均値よりは高い水準を保っています。
⑧有収率は、有収水量の減少が配水量の減少を上回ったため、前年度数値から減少し、依然として類似団体の平均値を下回っています。</t>
    <rPh sb="1" eb="3">
      <t>ケイジョウ</t>
    </rPh>
    <rPh sb="3" eb="5">
      <t>シュウシ</t>
    </rPh>
    <rPh sb="5" eb="7">
      <t>ヒリツ</t>
    </rPh>
    <rPh sb="14" eb="16">
      <t>ゾウカ</t>
    </rPh>
    <rPh sb="25" eb="27">
      <t>テイカ</t>
    </rPh>
    <rPh sb="32" eb="34">
      <t>キジュン</t>
    </rPh>
    <rPh sb="52" eb="54">
      <t>ルイセキ</t>
    </rPh>
    <rPh sb="54" eb="56">
      <t>ケッソン</t>
    </rPh>
    <rPh sb="56" eb="57">
      <t>キン</t>
    </rPh>
    <rPh sb="57" eb="59">
      <t>ヒリツ</t>
    </rPh>
    <rPh sb="61" eb="63">
      <t>ルイセキ</t>
    </rPh>
    <rPh sb="63" eb="66">
      <t>ケッソンキン</t>
    </rPh>
    <rPh sb="67" eb="69">
      <t>ソンザイ</t>
    </rPh>
    <rPh sb="74" eb="76">
      <t>ガイトウ</t>
    </rPh>
    <rPh sb="88" eb="90">
      <t>リュウドウ</t>
    </rPh>
    <rPh sb="90" eb="92">
      <t>ヒリツ</t>
    </rPh>
    <rPh sb="99" eb="101">
      <t>ゾウカ</t>
    </rPh>
    <rPh sb="108" eb="110">
      <t>ゲンショウ</t>
    </rPh>
    <rPh sb="116" eb="118">
      <t>キジュン</t>
    </rPh>
    <rPh sb="126" eb="127">
      <t>オオ</t>
    </rPh>
    <rPh sb="129" eb="131">
      <t>ウワマワ</t>
    </rPh>
    <rPh sb="138" eb="140">
      <t>タンキ</t>
    </rPh>
    <rPh sb="140" eb="142">
      <t>シハラ</t>
    </rPh>
    <rPh sb="142" eb="144">
      <t>ノウリョク</t>
    </rPh>
    <rPh sb="145" eb="147">
      <t>モンダイ</t>
    </rPh>
    <rPh sb="155" eb="157">
      <t>キギョウ</t>
    </rPh>
    <rPh sb="157" eb="158">
      <t>サイ</t>
    </rPh>
    <rPh sb="158" eb="160">
      <t>ザンダカ</t>
    </rPh>
    <rPh sb="160" eb="161">
      <t>タイ</t>
    </rPh>
    <rPh sb="161" eb="163">
      <t>キュウスイ</t>
    </rPh>
    <rPh sb="163" eb="165">
      <t>シュウエキ</t>
    </rPh>
    <rPh sb="165" eb="167">
      <t>ヒリツ</t>
    </rPh>
    <rPh sb="169" eb="171">
      <t>シセツ</t>
    </rPh>
    <rPh sb="171" eb="173">
      <t>カクチョウ</t>
    </rPh>
    <rPh sb="173" eb="174">
      <t>オヨ</t>
    </rPh>
    <rPh sb="175" eb="177">
      <t>カンロ</t>
    </rPh>
    <rPh sb="177" eb="179">
      <t>コウシン</t>
    </rPh>
    <rPh sb="182" eb="184">
      <t>キギョウ</t>
    </rPh>
    <rPh sb="184" eb="185">
      <t>サイ</t>
    </rPh>
    <rPh sb="185" eb="187">
      <t>ザンダカ</t>
    </rPh>
    <rPh sb="188" eb="190">
      <t>ゾウカ</t>
    </rPh>
    <rPh sb="195" eb="197">
      <t>ルイジ</t>
    </rPh>
    <rPh sb="197" eb="199">
      <t>ダンタイ</t>
    </rPh>
    <rPh sb="200" eb="203">
      <t>ヘイキンチ</t>
    </rPh>
    <rPh sb="204" eb="205">
      <t>ヒ</t>
    </rPh>
    <rPh sb="207" eb="208">
      <t>タカ</t>
    </rPh>
    <rPh sb="209" eb="211">
      <t>スウチ</t>
    </rPh>
    <rPh sb="221" eb="223">
      <t>リョウキン</t>
    </rPh>
    <rPh sb="223" eb="225">
      <t>カイシュウ</t>
    </rPh>
    <rPh sb="225" eb="226">
      <t>リツ</t>
    </rPh>
    <rPh sb="228" eb="230">
      <t>キュウスイ</t>
    </rPh>
    <rPh sb="230" eb="232">
      <t>ゲンカ</t>
    </rPh>
    <rPh sb="233" eb="235">
      <t>ジョウショウ</t>
    </rPh>
    <rPh sb="238" eb="241">
      <t>ゼンネンド</t>
    </rPh>
    <rPh sb="243" eb="245">
      <t>ゲンショウ</t>
    </rPh>
    <rPh sb="250" eb="252">
      <t>イゼン</t>
    </rPh>
    <rPh sb="260" eb="262">
      <t>シタマワ</t>
    </rPh>
    <rPh sb="269" eb="271">
      <t>キュウスイ</t>
    </rPh>
    <rPh sb="271" eb="273">
      <t>ヒヨウ</t>
    </rPh>
    <rPh sb="274" eb="276">
      <t>キュウスイ</t>
    </rPh>
    <rPh sb="276" eb="278">
      <t>シュウエキ</t>
    </rPh>
    <rPh sb="278" eb="280">
      <t>イガイ</t>
    </rPh>
    <rPh sb="281" eb="283">
      <t>シュウエキ</t>
    </rPh>
    <rPh sb="284" eb="285">
      <t>マカナ</t>
    </rPh>
    <rPh sb="289" eb="291">
      <t>ジョウタイ</t>
    </rPh>
    <rPh sb="292" eb="294">
      <t>ケイゾク</t>
    </rPh>
    <rPh sb="302" eb="304">
      <t>キュウスイ</t>
    </rPh>
    <rPh sb="304" eb="306">
      <t>ゲンカ</t>
    </rPh>
    <rPh sb="308" eb="310">
      <t>ケイジョウ</t>
    </rPh>
    <rPh sb="310" eb="312">
      <t>ヒヨウ</t>
    </rPh>
    <rPh sb="313" eb="315">
      <t>ゾウカ</t>
    </rPh>
    <rPh sb="318" eb="321">
      <t>ゼンネンド</t>
    </rPh>
    <rPh sb="323" eb="325">
      <t>ゾウカ</t>
    </rPh>
    <rPh sb="332" eb="334">
      <t>イゼン</t>
    </rPh>
    <rPh sb="337" eb="339">
      <t>ルイジ</t>
    </rPh>
    <rPh sb="339" eb="341">
      <t>ダンタイ</t>
    </rPh>
    <rPh sb="342" eb="345">
      <t>ヘイキンチ</t>
    </rPh>
    <rPh sb="347" eb="348">
      <t>タカ</t>
    </rPh>
    <rPh sb="349" eb="351">
      <t>スウチ</t>
    </rPh>
    <rPh sb="361" eb="363">
      <t>シセツ</t>
    </rPh>
    <rPh sb="363" eb="365">
      <t>リヨウ</t>
    </rPh>
    <rPh sb="365" eb="366">
      <t>リツ</t>
    </rPh>
    <rPh sb="368" eb="370">
      <t>ハイスイ</t>
    </rPh>
    <rPh sb="370" eb="371">
      <t>リョウ</t>
    </rPh>
    <rPh sb="372" eb="374">
      <t>ゲンショウ</t>
    </rPh>
    <rPh sb="375" eb="376">
      <t>トモナ</t>
    </rPh>
    <rPh sb="378" eb="381">
      <t>ゼンネンド</t>
    </rPh>
    <rPh sb="383" eb="385">
      <t>テイカ</t>
    </rPh>
    <rPh sb="392" eb="394">
      <t>イゼン</t>
    </rPh>
    <rPh sb="397" eb="399">
      <t>ルイジ</t>
    </rPh>
    <rPh sb="399" eb="401">
      <t>ダンタイ</t>
    </rPh>
    <rPh sb="402" eb="405">
      <t>ヘイキンチ</t>
    </rPh>
    <rPh sb="408" eb="409">
      <t>タカ</t>
    </rPh>
    <rPh sb="410" eb="412">
      <t>スイジュン</t>
    </rPh>
    <rPh sb="413" eb="414">
      <t>タモ</t>
    </rPh>
    <rPh sb="422" eb="425">
      <t>ユウシュウリツ</t>
    </rPh>
    <rPh sb="427" eb="429">
      <t>ユウシュウ</t>
    </rPh>
    <rPh sb="429" eb="431">
      <t>スイリョウ</t>
    </rPh>
    <rPh sb="432" eb="434">
      <t>ゲンショウ</t>
    </rPh>
    <rPh sb="435" eb="437">
      <t>ハイスイ</t>
    </rPh>
    <rPh sb="437" eb="438">
      <t>リョウ</t>
    </rPh>
    <rPh sb="439" eb="441">
      <t>ゲンショウ</t>
    </rPh>
    <rPh sb="442" eb="444">
      <t>ウワマワ</t>
    </rPh>
    <rPh sb="449" eb="451">
      <t>ゼンネン</t>
    </rPh>
    <rPh sb="451" eb="452">
      <t>ド</t>
    </rPh>
    <rPh sb="452" eb="454">
      <t>スウチ</t>
    </rPh>
    <rPh sb="456" eb="458">
      <t>ゲンショウ</t>
    </rPh>
    <rPh sb="460" eb="462">
      <t>イゼン</t>
    </rPh>
    <rPh sb="465" eb="467">
      <t>ルイジ</t>
    </rPh>
    <rPh sb="467" eb="469">
      <t>ダンタイ</t>
    </rPh>
    <rPh sb="470" eb="473">
      <t>ヘイキンチ</t>
    </rPh>
    <rPh sb="474" eb="47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</si>
</sst>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0.64</c:v>
                </c:pt>
                <c:pt idx="1">
                  <c:v>1.19</c:v>
                </c:pt>
                <c:pt idx="2">
                  <c:v>0.93</c:v>
                </c:pt>
                <c:pt idx="3">
                  <c:v>0.99</c:v>
                </c:pt>
                <c:pt idx="4">
                  <c:v>0.95</c:v>
                </c:pt>
              </c:numCache>
            </c:numRef>
          </c:val>
          <c:extLst>
            <c:ext xmlns:c16="http://schemas.microsoft.com/office/drawing/2014/chart" uri="{C3380CC4-5D6E-409C-BE32-E72D297353CC}">
              <c16:uniqueId val="{00000000-104E-4129-9FD0-F827A51DC0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104E-4129-9FD0-F827A51DC0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61.56</c:v>
                </c:pt>
                <c:pt idx="1">
                  <c:v>62.51</c:v>
                </c:pt>
                <c:pt idx="2">
                  <c:v>64.41</c:v>
                </c:pt>
                <c:pt idx="3">
                  <c:v>63.14</c:v>
                </c:pt>
                <c:pt idx="4">
                  <c:v>62.1</c:v>
                </c:pt>
              </c:numCache>
            </c:numRef>
          </c:val>
          <c:extLst>
            <c:ext xmlns:c16="http://schemas.microsoft.com/office/drawing/2014/chart" uri="{C3380CC4-5D6E-409C-BE32-E72D297353CC}">
              <c16:uniqueId val="{00000000-79C8-4157-9358-799885F7B9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79C8-4157-9358-799885F7B9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83.44</c:v>
                </c:pt>
                <c:pt idx="1">
                  <c:v>82.67</c:v>
                </c:pt>
                <c:pt idx="2">
                  <c:v>81.63</c:v>
                </c:pt>
                <c:pt idx="3">
                  <c:v>81.77</c:v>
                </c:pt>
                <c:pt idx="4">
                  <c:v>81.67</c:v>
                </c:pt>
              </c:numCache>
            </c:numRef>
          </c:val>
          <c:extLst>
            <c:ext xmlns:c16="http://schemas.microsoft.com/office/drawing/2014/chart" uri="{C3380CC4-5D6E-409C-BE32-E72D297353CC}">
              <c16:uniqueId val="{00000000-1F2F-4A07-AB56-711A74FBDD7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1F2F-4A07-AB56-711A74FBDD7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116.43</c:v>
                </c:pt>
                <c:pt idx="1">
                  <c:v>116.38</c:v>
                </c:pt>
                <c:pt idx="2">
                  <c:v>111.09</c:v>
                </c:pt>
                <c:pt idx="3">
                  <c:v>114.14</c:v>
                </c:pt>
                <c:pt idx="4">
                  <c:v>99.69</c:v>
                </c:pt>
              </c:numCache>
            </c:numRef>
          </c:val>
          <c:extLst>
            <c:ext xmlns:c16="http://schemas.microsoft.com/office/drawing/2014/chart" uri="{C3380CC4-5D6E-409C-BE32-E72D297353CC}">
              <c16:uniqueId val="{00000000-7F0B-41BB-A106-A34D37E83C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7F0B-41BB-A106-A34D37E83C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53.39</c:v>
                </c:pt>
                <c:pt idx="1">
                  <c:v>51.91</c:v>
                </c:pt>
                <c:pt idx="2">
                  <c:v>52.31</c:v>
                </c:pt>
                <c:pt idx="3">
                  <c:v>52.85</c:v>
                </c:pt>
                <c:pt idx="4">
                  <c:v>53.61</c:v>
                </c:pt>
              </c:numCache>
            </c:numRef>
          </c:val>
          <c:extLst>
            <c:ext xmlns:c16="http://schemas.microsoft.com/office/drawing/2014/chart" uri="{C3380CC4-5D6E-409C-BE32-E72D297353CC}">
              <c16:uniqueId val="{00000000-4E4E-444A-81C1-D7F9533285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E4E-444A-81C1-D7F9533285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37.840000000000003</c:v>
                </c:pt>
                <c:pt idx="1">
                  <c:v>28.9</c:v>
                </c:pt>
                <c:pt idx="2">
                  <c:v>30.8</c:v>
                </c:pt>
                <c:pt idx="3">
                  <c:v>29.01</c:v>
                </c:pt>
                <c:pt idx="4">
                  <c:v>35.26</c:v>
                </c:pt>
              </c:numCache>
            </c:numRef>
          </c:val>
          <c:extLst>
            <c:ext xmlns:c16="http://schemas.microsoft.com/office/drawing/2014/chart" uri="{C3380CC4-5D6E-409C-BE32-E72D297353CC}">
              <c16:uniqueId val="{00000000-8452-4EE3-8356-FA61C4C214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8452-4EE3-8356-FA61C4C214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CD-43F5-A1D2-3738F1CDFC3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5BCD-43F5-A1D2-3738F1CDFC3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147.91999999999999</c:v>
                </c:pt>
                <c:pt idx="1">
                  <c:v>158.88</c:v>
                </c:pt>
                <c:pt idx="2">
                  <c:v>162.54</c:v>
                </c:pt>
                <c:pt idx="3">
                  <c:v>191.95</c:v>
                </c:pt>
                <c:pt idx="4">
                  <c:v>186.07</c:v>
                </c:pt>
              </c:numCache>
            </c:numRef>
          </c:val>
          <c:extLst>
            <c:ext xmlns:c16="http://schemas.microsoft.com/office/drawing/2014/chart" uri="{C3380CC4-5D6E-409C-BE32-E72D297353CC}">
              <c16:uniqueId val="{00000000-1841-4157-B850-27A8E9BEF48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1841-4157-B850-27A8E9BEF48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486.17</c:v>
                </c:pt>
                <c:pt idx="1">
                  <c:v>503.75</c:v>
                </c:pt>
                <c:pt idx="2">
                  <c:v>496.7</c:v>
                </c:pt>
                <c:pt idx="3">
                  <c:v>511.32</c:v>
                </c:pt>
                <c:pt idx="4">
                  <c:v>525.04</c:v>
                </c:pt>
              </c:numCache>
            </c:numRef>
          </c:val>
          <c:extLst>
            <c:ext xmlns:c16="http://schemas.microsoft.com/office/drawing/2014/chart" uri="{C3380CC4-5D6E-409C-BE32-E72D297353CC}">
              <c16:uniqueId val="{00000000-BA86-490E-B0A4-D55033BDFDC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BA86-490E-B0A4-D55033BDFDC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91.92</c:v>
                </c:pt>
                <c:pt idx="1">
                  <c:v>92.61</c:v>
                </c:pt>
                <c:pt idx="2">
                  <c:v>91.73</c:v>
                </c:pt>
                <c:pt idx="3">
                  <c:v>93.8</c:v>
                </c:pt>
                <c:pt idx="4">
                  <c:v>86.51</c:v>
                </c:pt>
              </c:numCache>
            </c:numRef>
          </c:val>
          <c:extLst>
            <c:ext xmlns:c16="http://schemas.microsoft.com/office/drawing/2014/chart" uri="{C3380CC4-5D6E-409C-BE32-E72D297353CC}">
              <c16:uniqueId val="{00000000-3322-4E31-93D6-D719D9F81E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3322-4E31-93D6-D719D9F81E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259.07</c:v>
                </c:pt>
                <c:pt idx="1">
                  <c:v>257.45</c:v>
                </c:pt>
                <c:pt idx="2">
                  <c:v>259.49</c:v>
                </c:pt>
                <c:pt idx="3">
                  <c:v>254.39</c:v>
                </c:pt>
                <c:pt idx="4">
                  <c:v>276.35000000000002</c:v>
                </c:pt>
              </c:numCache>
            </c:numRef>
          </c:val>
          <c:extLst>
            <c:ext xmlns:c16="http://schemas.microsoft.com/office/drawing/2014/chart" uri="{C3380CC4-5D6E-409C-BE32-E72D297353CC}">
              <c16:uniqueId val="{00000000-7ED3-40B4-B47F-DA2723D982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7ED3-40B4-B47F-DA2723D982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香取市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71868</v>
      </c>
      <c r="AM8" s="66"/>
      <c r="AN8" s="66"/>
      <c r="AO8" s="66"/>
      <c r="AP8" s="66"/>
      <c r="AQ8" s="66"/>
      <c r="AR8" s="66"/>
      <c r="AS8" s="66"/>
      <c r="AT8" s="37">
        <f>データ!$S$6</f>
        <v>262.35000000000002</v>
      </c>
      <c r="AU8" s="38"/>
      <c r="AV8" s="38"/>
      <c r="AW8" s="38"/>
      <c r="AX8" s="38"/>
      <c r="AY8" s="38"/>
      <c r="AZ8" s="38"/>
      <c r="BA8" s="38"/>
      <c r="BB8" s="55">
        <f>データ!$T$6</f>
        <v>273.94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60.69</v>
      </c>
      <c r="J10" s="38"/>
      <c r="K10" s="38"/>
      <c r="L10" s="38"/>
      <c r="M10" s="38"/>
      <c r="N10" s="38"/>
      <c r="O10" s="65"/>
      <c r="P10" s="55">
        <f>データ!$P$6</f>
        <v>74.45</v>
      </c>
      <c r="Q10" s="55"/>
      <c r="R10" s="55"/>
      <c r="S10" s="55"/>
      <c r="T10" s="55"/>
      <c r="U10" s="55"/>
      <c r="V10" s="55"/>
      <c r="W10" s="66">
        <f>データ!$Q$6</f>
        <v>4730</v>
      </c>
      <c r="X10" s="66"/>
      <c r="Y10" s="66"/>
      <c r="Z10" s="66"/>
      <c r="AA10" s="66"/>
      <c r="AB10" s="66"/>
      <c r="AC10" s="66"/>
      <c r="AD10" s="2"/>
      <c r="AE10" s="2"/>
      <c r="AF10" s="2"/>
      <c r="AG10" s="2"/>
      <c r="AH10" s="2"/>
      <c r="AI10" s="2"/>
      <c r="AJ10" s="2"/>
      <c r="AK10" s="2"/>
      <c r="AL10" s="66">
        <f>データ!$U$6</f>
        <v>53109</v>
      </c>
      <c r="AM10" s="66"/>
      <c r="AN10" s="66"/>
      <c r="AO10" s="66"/>
      <c r="AP10" s="66"/>
      <c r="AQ10" s="66"/>
      <c r="AR10" s="66"/>
      <c r="AS10" s="66"/>
      <c r="AT10" s="37">
        <f>データ!$V$6</f>
        <v>171.19</v>
      </c>
      <c r="AU10" s="38"/>
      <c r="AV10" s="38"/>
      <c r="AW10" s="38"/>
      <c r="AX10" s="38"/>
      <c r="AY10" s="38"/>
      <c r="AZ10" s="38"/>
      <c r="BA10" s="38"/>
      <c r="BB10" s="55">
        <f>データ!$W$6</f>
        <v>310.23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SpwFvOIREkAT1yB3d+WRTCNgZW1r+37FiGFgEd1jqSl2gQF/UupHIsNiUtc8CMGPA9G2kXqM7itsujeSYYD5g==" saltValue="qhRJj3fxdSJojS+7cqLbT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122360</v>
      </c>
      <c r="D6" s="20">
        <f t="shared" si="3"/>
        <v>46</v>
      </c>
      <c r="E6" s="20">
        <f t="shared" si="3"/>
        <v>1</v>
      </c>
      <c r="F6" s="20">
        <f t="shared" si="3"/>
        <v>0</v>
      </c>
      <c r="G6" s="20">
        <f t="shared" si="3"/>
        <v>1</v>
      </c>
      <c r="H6" s="20" t="str">
        <f t="shared" si="3"/>
        <v>千葉県　香取市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60.69</v>
      </c>
      <c r="P6" s="21">
        <f t="shared" si="3"/>
        <v>74.45</v>
      </c>
      <c r="Q6" s="21">
        <f t="shared" si="3"/>
        <v>4730</v>
      </c>
      <c r="R6" s="21">
        <f t="shared" si="3"/>
        <v>71868</v>
      </c>
      <c r="S6" s="21">
        <f t="shared" si="3"/>
        <v>262.35000000000002</v>
      </c>
      <c r="T6" s="21">
        <f t="shared" si="3"/>
        <v>273.94</v>
      </c>
      <c r="U6" s="21">
        <f t="shared" si="3"/>
        <v>53109</v>
      </c>
      <c r="V6" s="21">
        <f t="shared" si="3"/>
        <v>171.19</v>
      </c>
      <c r="W6" s="21">
        <f t="shared" si="3"/>
        <v>310.23</v>
      </c>
      <c r="X6" s="22">
        <f>IF(X7="",NA(),X7)</f>
        <v>116.43</v>
      </c>
      <c r="Y6" s="22">
        <f t="shared" ref="Y6:AG6" si="4">IF(Y7="",NA(),Y7)</f>
        <v>116.38</v>
      </c>
      <c r="Z6" s="22">
        <f t="shared" si="4"/>
        <v>111.09</v>
      </c>
      <c r="AA6" s="22">
        <f t="shared" si="4"/>
        <v>114.14</v>
      </c>
      <c r="AB6" s="22">
        <f t="shared" si="4"/>
        <v>99.69</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147.91999999999999</v>
      </c>
      <c r="AU6" s="22">
        <f t="shared" ref="AU6:BC6" si="6">IF(AU7="",NA(),AU7)</f>
        <v>158.88</v>
      </c>
      <c r="AV6" s="22">
        <f t="shared" si="6"/>
        <v>162.54</v>
      </c>
      <c r="AW6" s="22">
        <f t="shared" si="6"/>
        <v>191.95</v>
      </c>
      <c r="AX6" s="22">
        <f t="shared" si="6"/>
        <v>186.07</v>
      </c>
      <c r="AY6" s="22">
        <f t="shared" si="6"/>
        <v>349.83</v>
      </c>
      <c r="AZ6" s="22">
        <f t="shared" si="6"/>
        <v>360.86</v>
      </c>
      <c r="BA6" s="22">
        <f t="shared" si="6"/>
        <v>350.79</v>
      </c>
      <c r="BB6" s="22">
        <f t="shared" si="6"/>
        <v>354.57</v>
      </c>
      <c r="BC6" s="22">
        <f t="shared" si="6"/>
        <v>357.74</v>
      </c>
      <c r="BD6" s="21" t="str">
        <f>IF(BD7="","",IF(BD7="-","【-】","【"&amp;SUBSTITUTE(TEXT(BD7,"#,##0.00"),"-","△")&amp;"】"))</f>
        <v>【252.29】</v>
      </c>
      <c r="BE6" s="22">
        <f>IF(BE7="",NA(),BE7)</f>
        <v>486.17</v>
      </c>
      <c r="BF6" s="22">
        <f t="shared" ref="BF6:BN6" si="7">IF(BF7="",NA(),BF7)</f>
        <v>503.75</v>
      </c>
      <c r="BG6" s="22">
        <f t="shared" si="7"/>
        <v>496.7</v>
      </c>
      <c r="BH6" s="22">
        <f t="shared" si="7"/>
        <v>511.32</v>
      </c>
      <c r="BI6" s="22">
        <f t="shared" si="7"/>
        <v>525.04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91.92</v>
      </c>
      <c r="BQ6" s="22">
        <f t="shared" ref="BQ6:BY6" si="8">IF(BQ7="",NA(),BQ7)</f>
        <v>92.61</v>
      </c>
      <c r="BR6" s="22">
        <f t="shared" si="8"/>
        <v>91.73</v>
      </c>
      <c r="BS6" s="22">
        <f t="shared" si="8"/>
        <v>93.8</v>
      </c>
      <c r="BT6" s="22">
        <f t="shared" si="8"/>
        <v>86.51</v>
      </c>
      <c r="BU6" s="22">
        <f t="shared" si="8"/>
        <v>103.54</v>
      </c>
      <c r="BV6" s="22">
        <f t="shared" si="8"/>
        <v>103.32</v>
      </c>
      <c r="BW6" s="22">
        <f t="shared" si="8"/>
        <v>100.85</v>
      </c>
      <c r="BX6" s="22">
        <f t="shared" si="8"/>
        <v>103.79</v>
      </c>
      <c r="BY6" s="22">
        <f t="shared" si="8"/>
        <v>98.3</v>
      </c>
      <c r="BZ6" s="21" t="str">
        <f>IF(BZ7="","",IF(BZ7="-","【-】","【"&amp;SUBSTITUTE(TEXT(BZ7,"#,##0.00"),"-","△")&amp;"】"))</f>
        <v>【97.47】</v>
      </c>
      <c r="CA6" s="22">
        <f>IF(CA7="",NA(),CA7)</f>
        <v>259.07</v>
      </c>
      <c r="CB6" s="22">
        <f t="shared" ref="CB6:CJ6" si="9">IF(CB7="",NA(),CB7)</f>
        <v>257.45</v>
      </c>
      <c r="CC6" s="22">
        <f t="shared" si="9"/>
        <v>259.49</v>
      </c>
      <c r="CD6" s="22">
        <f t="shared" si="9"/>
        <v>254.39</v>
      </c>
      <c r="CE6" s="22">
        <f t="shared" si="9"/>
        <v>276.35000000000002</v>
      </c>
      <c r="CF6" s="22">
        <f t="shared" si="9"/>
        <v>167.46</v>
      </c>
      <c r="CG6" s="22">
        <f t="shared" si="9"/>
        <v>168.56</v>
      </c>
      <c r="CH6" s="22">
        <f t="shared" si="9"/>
        <v>167.1</v>
      </c>
      <c r="CI6" s="22">
        <f t="shared" si="9"/>
        <v>167.86</v>
      </c>
      <c r="CJ6" s="22">
        <f t="shared" si="9"/>
        <v>173.68</v>
      </c>
      <c r="CK6" s="21" t="str">
        <f>IF(CK7="","",IF(CK7="-","【-】","【"&amp;SUBSTITUTE(TEXT(CK7,"#,##0.00"),"-","△")&amp;"】"))</f>
        <v>【174.75】</v>
      </c>
      <c r="CL6" s="22">
        <f>IF(CL7="",NA(),CL7)</f>
        <v>61.56</v>
      </c>
      <c r="CM6" s="22">
        <f t="shared" ref="CM6:CU6" si="10">IF(CM7="",NA(),CM7)</f>
        <v>62.51</v>
      </c>
      <c r="CN6" s="22">
        <f t="shared" si="10"/>
        <v>64.41</v>
      </c>
      <c r="CO6" s="22">
        <f t="shared" si="10"/>
        <v>63.14</v>
      </c>
      <c r="CP6" s="22">
        <f t="shared" si="10"/>
        <v>62.1</v>
      </c>
      <c r="CQ6" s="22">
        <f t="shared" si="10"/>
        <v>59.46</v>
      </c>
      <c r="CR6" s="22">
        <f t="shared" si="10"/>
        <v>59.51</v>
      </c>
      <c r="CS6" s="22">
        <f t="shared" si="10"/>
        <v>59.91</v>
      </c>
      <c r="CT6" s="22">
        <f t="shared" si="10"/>
        <v>59.4</v>
      </c>
      <c r="CU6" s="22">
        <f t="shared" si="10"/>
        <v>59.24</v>
      </c>
      <c r="CV6" s="21" t="str">
        <f>IF(CV7="","",IF(CV7="-","【-】","【"&amp;SUBSTITUTE(TEXT(CV7,"#,##0.00"),"-","△")&amp;"】"))</f>
        <v>【59.97】</v>
      </c>
      <c r="CW6" s="22">
        <f>IF(CW7="",NA(),CW7)</f>
        <v>83.44</v>
      </c>
      <c r="CX6" s="22">
        <f t="shared" ref="CX6:DF6" si="11">IF(CX7="",NA(),CX7)</f>
        <v>82.67</v>
      </c>
      <c r="CY6" s="22">
        <f t="shared" si="11"/>
        <v>81.63</v>
      </c>
      <c r="CZ6" s="22">
        <f t="shared" si="11"/>
        <v>81.77</v>
      </c>
      <c r="DA6" s="22">
        <f t="shared" si="11"/>
        <v>81.67</v>
      </c>
      <c r="DB6" s="22">
        <f t="shared" si="11"/>
        <v>87.41</v>
      </c>
      <c r="DC6" s="22">
        <f t="shared" si="11"/>
        <v>87.08</v>
      </c>
      <c r="DD6" s="22">
        <f t="shared" si="11"/>
        <v>87.26</v>
      </c>
      <c r="DE6" s="22">
        <f t="shared" si="11"/>
        <v>87.57</v>
      </c>
      <c r="DF6" s="22">
        <f t="shared" si="11"/>
        <v>87.26</v>
      </c>
      <c r="DG6" s="21" t="str">
        <f>IF(DG7="","",IF(DG7="-","【-】","【"&amp;SUBSTITUTE(TEXT(DG7,"#,##0.00"),"-","△")&amp;"】"))</f>
        <v>【89.76】</v>
      </c>
      <c r="DH6" s="22">
        <f>IF(DH7="",NA(),DH7)</f>
        <v>53.39</v>
      </c>
      <c r="DI6" s="22">
        <f t="shared" ref="DI6:DQ6" si="12">IF(DI7="",NA(),DI7)</f>
        <v>51.91</v>
      </c>
      <c r="DJ6" s="22">
        <f t="shared" si="12"/>
        <v>52.31</v>
      </c>
      <c r="DK6" s="22">
        <f t="shared" si="12"/>
        <v>52.85</v>
      </c>
      <c r="DL6" s="22">
        <f t="shared" si="12"/>
        <v>53.61</v>
      </c>
      <c r="DM6" s="22">
        <f t="shared" si="12"/>
        <v>47.62</v>
      </c>
      <c r="DN6" s="22">
        <f t="shared" si="12"/>
        <v>48.55</v>
      </c>
      <c r="DO6" s="22">
        <f t="shared" si="12"/>
        <v>49.2</v>
      </c>
      <c r="DP6" s="22">
        <f t="shared" si="12"/>
        <v>50.01</v>
      </c>
      <c r="DQ6" s="22">
        <f t="shared" si="12"/>
        <v>50.99</v>
      </c>
      <c r="DR6" s="21" t="str">
        <f>IF(DR7="","",IF(DR7="-","【-】","【"&amp;SUBSTITUTE(TEXT(DR7,"#,##0.00"),"-","△")&amp;"】"))</f>
        <v>【51.51】</v>
      </c>
      <c r="DS6" s="22">
        <f>IF(DS7="",NA(),DS7)</f>
        <v>37.840000000000003</v>
      </c>
      <c r="DT6" s="22">
        <f t="shared" ref="DT6:EB6" si="13">IF(DT7="",NA(),DT7)</f>
        <v>28.9</v>
      </c>
      <c r="DU6" s="22">
        <f t="shared" si="13"/>
        <v>30.8</v>
      </c>
      <c r="DV6" s="22">
        <f t="shared" si="13"/>
        <v>29.01</v>
      </c>
      <c r="DW6" s="22">
        <f t="shared" si="13"/>
        <v>35.26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0.64</v>
      </c>
      <c r="EE6" s="22">
        <f t="shared" ref="EE6:EM6" si="14">IF(EE7="",NA(),EE7)</f>
        <v>1.19</v>
      </c>
      <c r="EF6" s="22">
        <f t="shared" si="14"/>
        <v>0.93</v>
      </c>
      <c r="EG6" s="22">
        <f t="shared" si="14"/>
        <v>0.99</v>
      </c>
      <c r="EH6" s="22">
        <f t="shared" si="14"/>
        <v>0.95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122360</v>
      </c>
      <c r="D7" s="24">
        <v>46</v>
      </c>
      <c r="E7" s="24">
        <v>1</v>
      </c>
      <c r="F7" s="24">
        <v>0</v>
      </c>
      <c r="G7" s="24">
        <v>1</v>
      </c>
      <c r="H7" s="24" t="s">
        <v>92</v>
      </c>
      <c r="I7" s="24" t="s">
        <v>93</v>
      </c>
      <c r="J7" s="24" t="s">
        <v>94</v>
      </c>
      <c r="K7" s="24" t="s">
        <v>95</v>
      </c>
      <c r="L7" s="24" t="s">
        <v>96</v>
      </c>
      <c r="M7" s="24" t="s">
        <v>97</v>
      </c>
      <c r="N7" s="25" t="s">
        <v>98</v>
      </c>
      <c r="O7" s="25">
        <v>60.69</v>
      </c>
      <c r="P7" s="25">
        <v>74.45</v>
      </c>
      <c r="Q7" s="25">
        <v>4730</v>
      </c>
      <c r="R7" s="25">
        <v>71868</v>
      </c>
      <c r="S7" s="25">
        <v>262.35000000000002</v>
      </c>
      <c r="T7" s="25">
        <v>273.94</v>
      </c>
      <c r="U7" s="25">
        <v>53109</v>
      </c>
      <c r="V7" s="25">
        <v>171.19</v>
      </c>
      <c r="W7" s="25">
        <v>310.23</v>
      </c>
      <c r="X7" s="25">
        <v>116.43</v>
      </c>
      <c r="Y7" s="25">
        <v>116.38</v>
      </c>
      <c r="Z7" s="25">
        <v>111.09</v>
      </c>
      <c r="AA7" s="25">
        <v>114.14</v>
      </c>
      <c r="AB7" s="25">
        <v>99.69</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147.91999999999999</v>
      </c>
      <c r="AU7" s="25">
        <v>158.88</v>
      </c>
      <c r="AV7" s="25">
        <v>162.54</v>
      </c>
      <c r="AW7" s="25">
        <v>191.95</v>
      </c>
      <c r="AX7" s="25">
        <v>186.07</v>
      </c>
      <c r="AY7" s="25">
        <v>349.83</v>
      </c>
      <c r="AZ7" s="25">
        <v>360.86</v>
      </c>
      <c r="BA7" s="25">
        <v>350.79</v>
      </c>
      <c r="BB7" s="25">
        <v>354.57</v>
      </c>
      <c r="BC7" s="25">
        <v>357.74</v>
      </c>
      <c r="BD7" s="25">
        <v>252.29</v>
      </c>
      <c r="BE7" s="25">
        <v>486.17</v>
      </c>
      <c r="BF7" s="25">
        <v>503.75</v>
      </c>
      <c r="BG7" s="25">
        <v>496.7</v>
      </c>
      <c r="BH7" s="25">
        <v>511.32</v>
      </c>
      <c r="BI7" s="25">
        <v>525.04</v>
      </c>
      <c r="BJ7" s="25">
        <v>314.87</v>
      </c>
      <c r="BK7" s="25">
        <v>309.27999999999997</v>
      </c>
      <c r="BL7" s="25">
        <v>322.92</v>
      </c>
      <c r="BM7" s="25">
        <v>303.45999999999998</v>
      </c>
      <c r="BN7" s="25">
        <v>307.27999999999997</v>
      </c>
      <c r="BO7" s="25">
        <v>268.07</v>
      </c>
      <c r="BP7" s="25">
        <v>91.92</v>
      </c>
      <c r="BQ7" s="25">
        <v>92.61</v>
      </c>
      <c r="BR7" s="25">
        <v>91.73</v>
      </c>
      <c r="BS7" s="25">
        <v>93.8</v>
      </c>
      <c r="BT7" s="25">
        <v>86.51</v>
      </c>
      <c r="BU7" s="25">
        <v>103.54</v>
      </c>
      <c r="BV7" s="25">
        <v>103.32</v>
      </c>
      <c r="BW7" s="25">
        <v>100.85</v>
      </c>
      <c r="BX7" s="25">
        <v>103.79</v>
      </c>
      <c r="BY7" s="25">
        <v>98.3</v>
      </c>
      <c r="BZ7" s="25">
        <v>97.47</v>
      </c>
      <c r="CA7" s="25">
        <v>259.07</v>
      </c>
      <c r="CB7" s="25">
        <v>257.45</v>
      </c>
      <c r="CC7" s="25">
        <v>259.49</v>
      </c>
      <c r="CD7" s="25">
        <v>254.39</v>
      </c>
      <c r="CE7" s="25">
        <v>276.35000000000002</v>
      </c>
      <c r="CF7" s="25">
        <v>167.46</v>
      </c>
      <c r="CG7" s="25">
        <v>168.56</v>
      </c>
      <c r="CH7" s="25">
        <v>167.1</v>
      </c>
      <c r="CI7" s="25">
        <v>167.86</v>
      </c>
      <c r="CJ7" s="25">
        <v>173.68</v>
      </c>
      <c r="CK7" s="25">
        <v>174.75</v>
      </c>
      <c r="CL7" s="25">
        <v>61.56</v>
      </c>
      <c r="CM7" s="25">
        <v>62.51</v>
      </c>
      <c r="CN7" s="25">
        <v>64.41</v>
      </c>
      <c r="CO7" s="25">
        <v>63.14</v>
      </c>
      <c r="CP7" s="25">
        <v>62.1</v>
      </c>
      <c r="CQ7" s="25">
        <v>59.46</v>
      </c>
      <c r="CR7" s="25">
        <v>59.51</v>
      </c>
      <c r="CS7" s="25">
        <v>59.91</v>
      </c>
      <c r="CT7" s="25">
        <v>59.4</v>
      </c>
      <c r="CU7" s="25">
        <v>59.24</v>
      </c>
      <c r="CV7" s="25">
        <v>59.97</v>
      </c>
      <c r="CW7" s="25">
        <v>83.44</v>
      </c>
      <c r="CX7" s="25">
        <v>82.67</v>
      </c>
      <c r="CY7" s="25">
        <v>81.63</v>
      </c>
      <c r="CZ7" s="25">
        <v>81.77</v>
      </c>
      <c r="DA7" s="25">
        <v>81.67</v>
      </c>
      <c r="DB7" s="25">
        <v>87.41</v>
      </c>
      <c r="DC7" s="25">
        <v>87.08</v>
      </c>
      <c r="DD7" s="25">
        <v>87.26</v>
      </c>
      <c r="DE7" s="25">
        <v>87.57</v>
      </c>
      <c r="DF7" s="25">
        <v>87.26</v>
      </c>
      <c r="DG7" s="25">
        <v>89.76</v>
      </c>
      <c r="DH7" s="25">
        <v>53.39</v>
      </c>
      <c r="DI7" s="25">
        <v>51.91</v>
      </c>
      <c r="DJ7" s="25">
        <v>52.31</v>
      </c>
      <c r="DK7" s="25">
        <v>52.85</v>
      </c>
      <c r="DL7" s="25">
        <v>53.61</v>
      </c>
      <c r="DM7" s="25">
        <v>47.62</v>
      </c>
      <c r="DN7" s="25">
        <v>48.55</v>
      </c>
      <c r="DO7" s="25">
        <v>49.2</v>
      </c>
      <c r="DP7" s="25">
        <v>50.01</v>
      </c>
      <c r="DQ7" s="25">
        <v>50.99</v>
      </c>
      <c r="DR7" s="25">
        <v>51.51</v>
      </c>
      <c r="DS7" s="25">
        <v>37.840000000000003</v>
      </c>
      <c r="DT7" s="25">
        <v>28.9</v>
      </c>
      <c r="DU7" s="25">
        <v>30.8</v>
      </c>
      <c r="DV7" s="25">
        <v>29.01</v>
      </c>
      <c r="DW7" s="25">
        <v>35.26</v>
      </c>
      <c r="DX7" s="25">
        <v>16.27</v>
      </c>
      <c r="DY7" s="25">
        <v>17.11</v>
      </c>
      <c r="DZ7" s="25">
        <v>18.329999999999998</v>
      </c>
      <c r="EA7" s="25">
        <v>20.27</v>
      </c>
      <c r="EB7" s="25">
        <v>21.69</v>
      </c>
      <c r="EC7" s="25">
        <v>23.75</v>
      </c>
      <c r="ED7" s="25">
        <v>0.64</v>
      </c>
      <c r="EE7" s="25">
        <v>1.19</v>
      </c>
      <c r="EF7" s="25">
        <v>0.93</v>
      </c>
      <c r="EG7" s="25">
        <v>0.99</v>
      </c>
      <c r="EH7" s="25">
        <v>0.95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2024-01-24T02:53:24Z</cp:lastPrinted>
  <dcterms:created xsi:type="dcterms:W3CDTF">2023-12-05T00:51:52Z</dcterms:created>
  <dcterms:modified xsi:type="dcterms:W3CDTF">2024-02-16T06:02:11Z</dcterms:modified>
  <cp:category/>
</cp:coreProperties>
</file>