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1_水道事業\"/>
    </mc:Choice>
  </mc:AlternateContent>
  <xr:revisionPtr revIDLastSave="0" documentId="13_ncr:1_{EEA1A108-5106-4591-9F42-FE659394424F}" xr6:coauthVersionLast="47" xr6:coauthVersionMax="47" xr10:uidLastSave="{00000000-0000-0000-0000-000000000000}"/>
  <workbookProtection workbookAlgorithmName="SHA-512" workbookHashValue="pblw/7/cm9xEfgs2vHr0lsQ+997h4f22xYsO0yWdT5sFlXGWuT3CnZ0mYAXDCXYirx1ZD3KCdNemMpYzwryDFQ==" workbookSaltValue="RvOdeYY1sDKRv0KpSmY0n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<sst xmlns="http://schemas.openxmlformats.org/spreadsheetml/2006/main" count="228" uniqueCount="114">
  <si>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</si>
  <si>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</si>
  <si>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</si>
  <si>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</si>
  <si>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</si>
  <si>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</si>
  <si>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</si>
  <si>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</si>
  <si>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</si>
  <si>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</si>
  <si>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</si>
  <si>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</si>
  <si>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</si>
  <si>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</si>
  <si>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</si>
  <si>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</si>
  <si>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</si>
  <si>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</si>
  <si>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</si>
  <si>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</si>
  <si>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</si>
  <si>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</si>
  <si>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</si>
  <si>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</si>
  <si>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</si>
  <si>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</si>
  <si>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</si>
  <si>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</si>
  <si>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</si>
  <si>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</si>
  <si>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</si>
  <si>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</si>
  <si>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</si>
  <si>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</si>
  <si>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</si>
  <si>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</si>
  <si>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</si>
  <si>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</si>
  <si>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</si>
  <si>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</si>
  <si>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</si>
  <si>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</si>
  <si>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</si>
  <si>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</si>
  <si>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</si>
  <si>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</si>
  <si>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</si>
  <si>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</si>
  <si>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</si>
  <si>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</si>
  <si>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</si>
  <si>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</si>
  <si>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</si>
  <si>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</si>
  <si>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</si>
  <si>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</si>
  <si>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</si>
  <si>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</si>
  <si>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</si>
  <si>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</si>
  <si>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</si>
  <si>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</si>
  <si>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</si>
  <si>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</si>
  <si>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</si>
  <si>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</si>
  <si>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</si>
  <si>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</si>
  <si>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</si>
  <si>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</si>
  <si>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</si>
  <si>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</si>
  <si>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</si>
  <si>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</si>
  <si>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</si>
  <si>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</si>
  <si>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</si>
  <si>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</si>
  <si>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</si>
  <si>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</si>
  <si>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</si>
  <si>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</si>
  <si>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</si>
  <si>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</si>
  <si>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</si>
  <si>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</si>
  <si>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</si>
  <si>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</si>
  <si>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</si>
  <si>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</si>
  <si>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</si>
  <si>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</si>
  <si>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</si>
  <si>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白井市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</si>
  <si>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</si>
  <si>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</si>
  <si>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</si>
  <si>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</si>
  <si>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</si>
  <si>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</si>
  <si>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</si>
  <si>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</si>
  <si>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</si>
  <si>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</si>
  <si>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</si>
  <si>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</si>
  <si>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</si>
  <si>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</si>
  <si>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</si>
  <si>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</si>
  <si>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</si>
  <si>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白井市は、自己水源が無いため浄水を全量買い上げていることから、給水原価が類似団体を大きく上回っています。
　このため、料金回収率は過去5年間100％を下回っており、県や市の補助金等に依存しています。
　経営改善を図るため、令和2年4月1日から水道料金改定（平均改定率15％）を実施しており、料金回収率は100％に満たないものの、改善傾向にあります。
　また、料金改定を踏まえて、今後の見通しや更なる経営健全化に向けた検討を行い、平成28年度に策定した経営戦略を見直し、令和2年度には上下水道事業経営戦略を策定しております。</t>
    <rPh sb="1" eb="4">
      <t>シロイシ</t>
    </rPh>
    <rPh sb="32" eb="34">
      <t>キュウスイ</t>
    </rPh>
    <rPh sb="34" eb="36">
      <t>ゲンカ</t>
    </rPh>
    <rPh sb="37" eb="39">
      <t>ルイジ</t>
    </rPh>
    <rPh sb="39" eb="41">
      <t>ダンタイ</t>
    </rPh>
    <rPh sb="42" eb="43">
      <t>オオ</t>
    </rPh>
    <rPh sb="45" eb="47">
      <t>ウワマワ</t>
    </rPh>
    <rPh sb="60" eb="62">
      <t>リョウキン</t>
    </rPh>
    <rPh sb="62" eb="64">
      <t>カイシュウ</t>
    </rPh>
    <rPh sb="64" eb="65">
      <t>リツ</t>
    </rPh>
    <rPh sb="66" eb="68">
      <t>カコ</t>
    </rPh>
    <rPh sb="69" eb="71">
      <t>ネンカン</t>
    </rPh>
    <rPh sb="76" eb="78">
      <t>シタマワ</t>
    </rPh>
    <rPh sb="83" eb="84">
      <t>ケン</t>
    </rPh>
    <rPh sb="85" eb="86">
      <t>シ</t>
    </rPh>
    <rPh sb="87" eb="90">
      <t>ホジョキン</t>
    </rPh>
    <rPh sb="90" eb="91">
      <t>トウ</t>
    </rPh>
    <rPh sb="92" eb="94">
      <t>イゾン</t>
    </rPh>
    <rPh sb="102" eb="104">
      <t>ケイエイ</t>
    </rPh>
    <rPh sb="104" eb="106">
      <t>カイゼン</t>
    </rPh>
    <rPh sb="107" eb="108">
      <t>ハカ</t>
    </rPh>
    <rPh sb="112" eb="114">
      <t>レイワ</t>
    </rPh>
    <rPh sb="115" eb="116">
      <t>ネン</t>
    </rPh>
    <rPh sb="117" eb="118">
      <t>ガツ</t>
    </rPh>
    <rPh sb="119" eb="120">
      <t>ニチ</t>
    </rPh>
    <rPh sb="122" eb="124">
      <t>スイドウ</t>
    </rPh>
    <rPh sb="124" eb="126">
      <t>リョウキン</t>
    </rPh>
    <rPh sb="126" eb="128">
      <t>カイテイ</t>
    </rPh>
    <rPh sb="129" eb="131">
      <t>ヘイキン</t>
    </rPh>
    <rPh sb="131" eb="133">
      <t>カイテイ</t>
    </rPh>
    <rPh sb="133" eb="134">
      <t>リツ</t>
    </rPh>
    <rPh sb="139" eb="141">
      <t>ジッシ</t>
    </rPh>
    <rPh sb="146" eb="148">
      <t>リョウキン</t>
    </rPh>
    <rPh sb="148" eb="150">
      <t>カイシュウ</t>
    </rPh>
    <rPh sb="150" eb="151">
      <t>リツ</t>
    </rPh>
    <rPh sb="157" eb="158">
      <t>ミ</t>
    </rPh>
    <rPh sb="165" eb="167">
      <t>カイゼン</t>
    </rPh>
    <rPh sb="167" eb="169">
      <t>ケイコウ</t>
    </rPh>
    <rPh sb="180" eb="182">
      <t>リョウキン</t>
    </rPh>
    <rPh sb="182" eb="184">
      <t>カイテイ</t>
    </rPh>
    <rPh sb="185" eb="186">
      <t>フ</t>
    </rPh>
    <rPh sb="190" eb="192">
      <t>コンゴ</t>
    </rPh>
    <rPh sb="193" eb="195">
      <t>ミトオ</t>
    </rPh>
    <rPh sb="197" eb="198">
      <t>サラ</t>
    </rPh>
    <rPh sb="200" eb="202">
      <t>ケイエイ</t>
    </rPh>
    <rPh sb="202" eb="205">
      <t>ケンゼンカ</t>
    </rPh>
    <rPh sb="206" eb="207">
      <t>ム</t>
    </rPh>
    <rPh sb="209" eb="211">
      <t>ケントウ</t>
    </rPh>
    <rPh sb="212" eb="213">
      <t>オコナ</t>
    </rPh>
    <rPh sb="215" eb="217">
      <t>ヘイセイ</t>
    </rPh>
    <rPh sb="219" eb="221">
      <t>ネンド</t>
    </rPh>
    <rPh sb="222" eb="224">
      <t>サクテイ</t>
    </rPh>
    <rPh sb="226" eb="228">
      <t>ケイエイ</t>
    </rPh>
    <rPh sb="228" eb="230">
      <t>センリャク</t>
    </rPh>
    <rPh sb="231" eb="233">
      <t>ミナオ</t>
    </rPh>
    <rPh sb="235" eb="237">
      <t>レイワ</t>
    </rPh>
    <rPh sb="238" eb="240">
      <t>ネンド</t>
    </rPh>
    <rPh sb="242" eb="244">
      <t>ジョウゲ</t>
    </rPh>
    <rPh sb="244" eb="246">
      <t>スイドウ</t>
    </rPh>
    <rPh sb="246" eb="248">
      <t>ジギョウ</t>
    </rPh>
    <rPh sb="248" eb="250">
      <t>ケイエイ</t>
    </rPh>
    <rPh sb="250" eb="252">
      <t>センリャク</t>
    </rPh>
    <rPh sb="253" eb="255">
      <t>サクテイ</t>
    </rPh>
    <phoneticPr fontId="4"/>
  </si>
  <si>
    <t>　配水管の耐用年数が38年となっており、法定耐用年数を経過した配水管が無いため、管路経年化率・管路更新率の数値は計上されておりません。
　配水管総延長約100kmのうち、30年経過した配水管は27.5％（令和4年度末現在）となっています。
　令和5年度には、法定耐用年数を経過する配水管が現れることから、管路更新計画の策定を進めており、経年状況を考慮しながら、有効で効率的な投資を検討して参ります。
　</t>
    <rPh sb="1" eb="4">
      <t>ハイスイカン</t>
    </rPh>
    <rPh sb="5" eb="7">
      <t>タイヨウ</t>
    </rPh>
    <rPh sb="7" eb="9">
      <t>ネンスウ</t>
    </rPh>
    <rPh sb="12" eb="13">
      <t>ネン</t>
    </rPh>
    <rPh sb="20" eb="22">
      <t>ホウテイ</t>
    </rPh>
    <rPh sb="22" eb="24">
      <t>タイヨウ</t>
    </rPh>
    <rPh sb="24" eb="26">
      <t>ネンスウ</t>
    </rPh>
    <rPh sb="27" eb="29">
      <t>ケイカ</t>
    </rPh>
    <rPh sb="31" eb="34">
      <t>ハイスイカン</t>
    </rPh>
    <rPh sb="35" eb="36">
      <t>ナ</t>
    </rPh>
    <rPh sb="40" eb="42">
      <t>カンロ</t>
    </rPh>
    <rPh sb="42" eb="45">
      <t>ケイネンカ</t>
    </rPh>
    <rPh sb="45" eb="46">
      <t>リツ</t>
    </rPh>
    <rPh sb="47" eb="49">
      <t>カンロ</t>
    </rPh>
    <rPh sb="49" eb="51">
      <t>コウシン</t>
    </rPh>
    <rPh sb="51" eb="52">
      <t>リツ</t>
    </rPh>
    <rPh sb="53" eb="55">
      <t>スウチ</t>
    </rPh>
    <rPh sb="56" eb="58">
      <t>ケイジョウ</t>
    </rPh>
    <rPh sb="69" eb="72">
      <t>ハイスイカン</t>
    </rPh>
    <rPh sb="72" eb="75">
      <t>ソウエンチョウ</t>
    </rPh>
    <rPh sb="75" eb="76">
      <t>ヤク</t>
    </rPh>
    <rPh sb="87" eb="88">
      <t>ネン</t>
    </rPh>
    <rPh sb="88" eb="90">
      <t>ケイカ</t>
    </rPh>
    <rPh sb="92" eb="95">
      <t>ハイスイカン</t>
    </rPh>
    <rPh sb="102" eb="104">
      <t>レイワ</t>
    </rPh>
    <rPh sb="105" eb="108">
      <t>ネンドマツ</t>
    </rPh>
    <rPh sb="108" eb="110">
      <t>ゲンザイ</t>
    </rPh>
    <rPh sb="121" eb="123">
      <t>レイワ</t>
    </rPh>
    <rPh sb="124" eb="126">
      <t>ネンド</t>
    </rPh>
    <rPh sb="129" eb="131">
      <t>ホウテイ</t>
    </rPh>
    <rPh sb="131" eb="133">
      <t>タイヨウ</t>
    </rPh>
    <rPh sb="133" eb="135">
      <t>ネンスウ</t>
    </rPh>
    <rPh sb="136" eb="138">
      <t>ケイカ</t>
    </rPh>
    <rPh sb="140" eb="143">
      <t>ハイスイカン</t>
    </rPh>
    <rPh sb="144" eb="145">
      <t>アラワ</t>
    </rPh>
    <rPh sb="152" eb="154">
      <t>カンロ</t>
    </rPh>
    <rPh sb="154" eb="156">
      <t>コウシン</t>
    </rPh>
    <rPh sb="156" eb="158">
      <t>ケイカク</t>
    </rPh>
    <rPh sb="159" eb="161">
      <t>サクテイ</t>
    </rPh>
    <rPh sb="162" eb="163">
      <t>スス</t>
    </rPh>
    <rPh sb="168" eb="170">
      <t>ケイネン</t>
    </rPh>
    <rPh sb="170" eb="172">
      <t>ジョウキョウ</t>
    </rPh>
    <rPh sb="173" eb="175">
      <t>コウリョ</t>
    </rPh>
    <rPh sb="180" eb="182">
      <t>ユウコウ</t>
    </rPh>
    <rPh sb="183" eb="186">
      <t>コウリツテキ</t>
    </rPh>
    <rPh sb="187" eb="189">
      <t>トウシ</t>
    </rPh>
    <rPh sb="190" eb="192">
      <t>ケントウ</t>
    </rPh>
    <rPh sb="194" eb="195">
      <t>マイ</t>
    </rPh>
    <phoneticPr fontId="4"/>
  </si>
  <si>
    <r>
      <t>　料金回収率は100％に達しておらず、類似団体の平均を下回っておりますが、令和2年4月に料金改定を実施して以降、数値は改善傾向にありました。令和4年度は、動力費の高騰や資産減耗費の発生等により、数値が低下しています。
　経常収支比率は100％を超え、類似団体の平均を上回っています。令和4年度は、一般会計繰入金や県補助金等、主に営業外収益の減に伴い、数値が低下しています。
　</t>
    </r>
    <r>
      <rPr>
        <sz val="11"/>
        <rFont val="ＭＳ ゴシック"/>
        <family val="3"/>
        <charset val="128"/>
      </rPr>
      <t>給水原価は、類似団体の平均を上回る傾向にあります。これは、白井市に自己水源が無く、浄水を全量買い上げているためです。令和4年度は、動力費の高騰や資産減耗費の発生等により、給水原価が上昇しています。</t>
    </r>
    <r>
      <rPr>
        <sz val="11"/>
        <color theme="1"/>
        <rFont val="ＭＳ ゴシック"/>
        <family val="3"/>
        <charset val="128"/>
      </rPr>
      <t xml:space="preserve">
　累積欠損金比率は、0％を保っています。
　企業債残高対給水収益比率は、配水場建設に伴う企業債借入により、令和元年度をピークに減少傾向でした。令和4年度は、企業債借入額が企業債償還額を上回ったことから比率は上昇していますが、類似団体の平均を下回っています。
　流動比率は増加傾向でしたが、令和4年度は工事等の未払金が増加したことから比率は減少していますが、類似団体の平均を上回っています。
　施設利用率，有収率は、いずれも前年度並みとなっており、類似団体の平均を大きく上回っていることから、経営の効率性は概ね良好と捉えています。</t>
    </r>
    <rPh sb="1" eb="3">
      <t>リョウキン</t>
    </rPh>
    <rPh sb="3" eb="5">
      <t>カイシュウ</t>
    </rPh>
    <rPh sb="5" eb="6">
      <t>リツ</t>
    </rPh>
    <rPh sb="12" eb="13">
      <t>タッ</t>
    </rPh>
    <rPh sb="19" eb="21">
      <t>ルイジ</t>
    </rPh>
    <rPh sb="21" eb="23">
      <t>ダンタイ</t>
    </rPh>
    <rPh sb="24" eb="26">
      <t>ヘイキン</t>
    </rPh>
    <rPh sb="27" eb="29">
      <t>シタマワ</t>
    </rPh>
    <rPh sb="37" eb="39">
      <t>レイワ</t>
    </rPh>
    <rPh sb="59" eb="61">
      <t>カイゼン</t>
    </rPh>
    <rPh sb="61" eb="63">
      <t>ケイコウ</t>
    </rPh>
    <rPh sb="70" eb="72">
      <t>レイワ</t>
    </rPh>
    <rPh sb="73" eb="74">
      <t>ネン</t>
    </rPh>
    <rPh sb="74" eb="75">
      <t>ド</t>
    </rPh>
    <rPh sb="77" eb="79">
      <t>ドウリョク</t>
    </rPh>
    <rPh sb="79" eb="80">
      <t>ヒ</t>
    </rPh>
    <rPh sb="81" eb="83">
      <t>コウトウ</t>
    </rPh>
    <rPh sb="84" eb="86">
      <t>シサン</t>
    </rPh>
    <rPh sb="86" eb="88">
      <t>ゲンモウ</t>
    </rPh>
    <rPh sb="88" eb="89">
      <t>ヒ</t>
    </rPh>
    <rPh sb="90" eb="92">
      <t>ハッセイ</t>
    </rPh>
    <rPh sb="92" eb="93">
      <t>トウ</t>
    </rPh>
    <rPh sb="97" eb="99">
      <t>スウチ</t>
    </rPh>
    <rPh sb="100" eb="102">
      <t>テイカ</t>
    </rPh>
    <rPh sb="110" eb="112">
      <t>ケイジョウ</t>
    </rPh>
    <rPh sb="112" eb="114">
      <t>シュウシ</t>
    </rPh>
    <rPh sb="114" eb="116">
      <t>ヒリツ</t>
    </rPh>
    <rPh sb="122" eb="123">
      <t>コ</t>
    </rPh>
    <rPh sb="125" eb="127">
      <t>ルイジ</t>
    </rPh>
    <rPh sb="127" eb="129">
      <t>ダンタイ</t>
    </rPh>
    <rPh sb="130" eb="132">
      <t>ヘイキン</t>
    </rPh>
    <rPh sb="133" eb="135">
      <t>ウワマワ</t>
    </rPh>
    <rPh sb="141" eb="143">
      <t>レイワ</t>
    </rPh>
    <rPh sb="144" eb="146">
      <t>ネンド</t>
    </rPh>
    <rPh sb="148" eb="150">
      <t>イッパン</t>
    </rPh>
    <rPh sb="150" eb="152">
      <t>カイケイ</t>
    </rPh>
    <rPh sb="152" eb="154">
      <t>クリイレ</t>
    </rPh>
    <rPh sb="154" eb="155">
      <t>キン</t>
    </rPh>
    <rPh sb="156" eb="157">
      <t>ケン</t>
    </rPh>
    <rPh sb="157" eb="160">
      <t>ホジョキン</t>
    </rPh>
    <rPh sb="160" eb="161">
      <t>トウ</t>
    </rPh>
    <rPh sb="162" eb="163">
      <t>オモ</t>
    </rPh>
    <rPh sb="164" eb="167">
      <t>エイギョウガイ</t>
    </rPh>
    <rPh sb="167" eb="169">
      <t>シュウエキ</t>
    </rPh>
    <rPh sb="170" eb="171">
      <t>ゲン</t>
    </rPh>
    <rPh sb="172" eb="173">
      <t>トモナ</t>
    </rPh>
    <rPh sb="175" eb="177">
      <t>スウチ</t>
    </rPh>
    <rPh sb="178" eb="180">
      <t>テイカ</t>
    </rPh>
    <rPh sb="188" eb="190">
      <t>キュウスイ</t>
    </rPh>
    <rPh sb="190" eb="192">
      <t>ゲンカ</t>
    </rPh>
    <rPh sb="194" eb="196">
      <t>ルイジ</t>
    </rPh>
    <rPh sb="196" eb="198">
      <t>ダンタイ</t>
    </rPh>
    <rPh sb="199" eb="201">
      <t>ヘイキン</t>
    </rPh>
    <rPh sb="202" eb="204">
      <t>ウワマワ</t>
    </rPh>
    <rPh sb="205" eb="207">
      <t>ケイコウ</t>
    </rPh>
    <rPh sb="217" eb="220">
      <t>シロイシ</t>
    </rPh>
    <rPh sb="221" eb="223">
      <t>ジコ</t>
    </rPh>
    <rPh sb="223" eb="225">
      <t>スイゲン</t>
    </rPh>
    <rPh sb="226" eb="227">
      <t>ナ</t>
    </rPh>
    <rPh sb="229" eb="231">
      <t>ジョウスイ</t>
    </rPh>
    <rPh sb="232" eb="234">
      <t>ゼンリョウ</t>
    </rPh>
    <rPh sb="234" eb="235">
      <t>カ</t>
    </rPh>
    <rPh sb="236" eb="237">
      <t>ア</t>
    </rPh>
    <rPh sb="246" eb="248">
      <t>レイワ</t>
    </rPh>
    <rPh sb="249" eb="251">
      <t>ネンド</t>
    </rPh>
    <rPh sb="273" eb="275">
      <t>キュウスイ</t>
    </rPh>
    <rPh sb="275" eb="277">
      <t>ゲンカ</t>
    </rPh>
    <rPh sb="278" eb="280">
      <t>ジョウショウ</t>
    </rPh>
    <rPh sb="288" eb="290">
      <t>ルイセキ</t>
    </rPh>
    <rPh sb="290" eb="292">
      <t>ケッソン</t>
    </rPh>
    <rPh sb="292" eb="293">
      <t>キン</t>
    </rPh>
    <rPh sb="293" eb="295">
      <t>ヒリツ</t>
    </rPh>
    <rPh sb="300" eb="301">
      <t>タモ</t>
    </rPh>
    <rPh sb="309" eb="311">
      <t>キギョウ</t>
    </rPh>
    <rPh sb="311" eb="312">
      <t>サイ</t>
    </rPh>
    <rPh sb="312" eb="314">
      <t>ザンダカ</t>
    </rPh>
    <rPh sb="314" eb="315">
      <t>タイ</t>
    </rPh>
    <rPh sb="315" eb="317">
      <t>キュウスイ</t>
    </rPh>
    <rPh sb="317" eb="319">
      <t>シュウエキ</t>
    </rPh>
    <rPh sb="319" eb="321">
      <t>ヒリツ</t>
    </rPh>
    <rPh sb="323" eb="325">
      <t>ハイスイ</t>
    </rPh>
    <rPh sb="325" eb="326">
      <t>ジョウ</t>
    </rPh>
    <rPh sb="326" eb="328">
      <t>ケンセツ</t>
    </rPh>
    <rPh sb="329" eb="330">
      <t>トモナ</t>
    </rPh>
    <rPh sb="331" eb="333">
      <t>キギョウ</t>
    </rPh>
    <rPh sb="333" eb="334">
      <t>サイ</t>
    </rPh>
    <rPh sb="334" eb="336">
      <t>カリイレ</t>
    </rPh>
    <rPh sb="340" eb="342">
      <t>レイワ</t>
    </rPh>
    <rPh sb="342" eb="344">
      <t>ガンネン</t>
    </rPh>
    <rPh sb="344" eb="345">
      <t>ド</t>
    </rPh>
    <rPh sb="350" eb="352">
      <t>ゲンショウ</t>
    </rPh>
    <rPh sb="352" eb="354">
      <t>ケイコウ</t>
    </rPh>
    <rPh sb="358" eb="360">
      <t>レイワ</t>
    </rPh>
    <rPh sb="361" eb="363">
      <t>ネンド</t>
    </rPh>
    <rPh sb="365" eb="367">
      <t>キギョウ</t>
    </rPh>
    <rPh sb="367" eb="368">
      <t>サイ</t>
    </rPh>
    <rPh sb="368" eb="370">
      <t>カリイレ</t>
    </rPh>
    <rPh sb="370" eb="371">
      <t>ガク</t>
    </rPh>
    <rPh sb="372" eb="374">
      <t>キギョウ</t>
    </rPh>
    <rPh sb="374" eb="375">
      <t>サイ</t>
    </rPh>
    <rPh sb="375" eb="377">
      <t>ショウカン</t>
    </rPh>
    <rPh sb="377" eb="378">
      <t>ガク</t>
    </rPh>
    <rPh sb="379" eb="381">
      <t>ウワマワ</t>
    </rPh>
    <rPh sb="387" eb="389">
      <t>ヒリツ</t>
    </rPh>
    <rPh sb="390" eb="392">
      <t>ジョウショウ</t>
    </rPh>
    <rPh sb="399" eb="401">
      <t>ルイジ</t>
    </rPh>
    <rPh sb="401" eb="403">
      <t>ダンタイ</t>
    </rPh>
    <rPh sb="404" eb="406">
      <t>ヘイキン</t>
    </rPh>
    <rPh sb="407" eb="409">
      <t>シタマワ</t>
    </rPh>
    <rPh sb="483" eb="485">
      <t>シセツ</t>
    </rPh>
    <rPh sb="485" eb="487">
      <t>リヨウ</t>
    </rPh>
    <rPh sb="487" eb="488">
      <t>リツ</t>
    </rPh>
    <rPh sb="489" eb="492">
      <t>ユウシュウリツ</t>
    </rPh>
    <rPh sb="498" eb="501">
      <t>ゼンネンド</t>
    </rPh>
    <rPh sb="501" eb="502">
      <t>ナ</t>
    </rPh>
    <rPh sb="510" eb="512">
      <t>ルイジ</t>
    </rPh>
    <rPh sb="512" eb="514">
      <t>ダンタイ</t>
    </rPh>
    <rPh sb="515" eb="517">
      <t>ヘイキン</t>
    </rPh>
    <rPh sb="518" eb="519">
      <t>オオ</t>
    </rPh>
    <rPh sb="521" eb="523">
      <t>ウワマワ</t>
    </rPh>
    <rPh sb="532" eb="534">
      <t>ケイエイ</t>
    </rPh>
    <rPh sb="535" eb="538">
      <t>コウリツセイ</t>
    </rPh>
    <rPh sb="539" eb="540">
      <t>オオム</t>
    </rPh>
    <rPh sb="541" eb="543">
      <t>リョウコウ</t>
    </rPh>
    <rPh sb="544" eb="545">
      <t>トラ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</si>
</sst>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CC-47B1-BC4A-135088B37A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C5CC-47B1-BC4A-135088B37A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83.13</c:v>
                </c:pt>
                <c:pt idx="1">
                  <c:v>88.13</c:v>
                </c:pt>
                <c:pt idx="2">
                  <c:v>84.37</c:v>
                </c:pt>
                <c:pt idx="3">
                  <c:v>88.17</c:v>
                </c:pt>
                <c:pt idx="4">
                  <c:v>88.56</c:v>
                </c:pt>
              </c:numCache>
            </c:numRef>
          </c:val>
          <c:extLst>
            <c:ext xmlns:c16="http://schemas.microsoft.com/office/drawing/2014/chart" uri="{C3380CC4-5D6E-409C-BE32-E72D297353CC}">
              <c16:uniqueId val="{00000000-FAB2-4603-8BC7-E6641869F7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FAB2-4603-8BC7-E6641869F7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96.23</c:v>
                </c:pt>
                <c:pt idx="1">
                  <c:v>97.14</c:v>
                </c:pt>
                <c:pt idx="2">
                  <c:v>98.24</c:v>
                </c:pt>
                <c:pt idx="3">
                  <c:v>98.77</c:v>
                </c:pt>
                <c:pt idx="4">
                  <c:v>98.58</c:v>
                </c:pt>
              </c:numCache>
            </c:numRef>
          </c:val>
          <c:extLst>
            <c:ext xmlns:c16="http://schemas.microsoft.com/office/drawing/2014/chart" uri="{C3380CC4-5D6E-409C-BE32-E72D297353CC}">
              <c16:uniqueId val="{00000000-CAF0-440E-A8DF-B20717065F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CAF0-440E-A8DF-B20717065F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106.32</c:v>
                </c:pt>
                <c:pt idx="1">
                  <c:v>86.3</c:v>
                </c:pt>
                <c:pt idx="2">
                  <c:v>96.6</c:v>
                </c:pt>
                <c:pt idx="3">
                  <c:v>112.72</c:v>
                </c:pt>
                <c:pt idx="4">
                  <c:v>106.06</c:v>
                </c:pt>
              </c:numCache>
            </c:numRef>
          </c:val>
          <c:extLst>
            <c:ext xmlns:c16="http://schemas.microsoft.com/office/drawing/2014/chart" uri="{C3380CC4-5D6E-409C-BE32-E72D297353CC}">
              <c16:uniqueId val="{00000000-095A-40AC-B1A4-421A01020F8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95A-40AC-B1A4-421A01020F8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30.76</c:v>
                </c:pt>
                <c:pt idx="1">
                  <c:v>31.8</c:v>
                </c:pt>
                <c:pt idx="2">
                  <c:v>32.869999999999997</c:v>
                </c:pt>
                <c:pt idx="3">
                  <c:v>34.5</c:v>
                </c:pt>
                <c:pt idx="4">
                  <c:v>36.409999999999997</c:v>
                </c:pt>
              </c:numCache>
            </c:numRef>
          </c:val>
          <c:extLst>
            <c:ext xmlns:c16="http://schemas.microsoft.com/office/drawing/2014/chart" uri="{C3380CC4-5D6E-409C-BE32-E72D297353CC}">
              <c16:uniqueId val="{00000000-0B0A-4C99-9C8D-C77C00C893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0B0A-4C99-9C8D-C77C00C893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D4-427C-81F4-C220CE19B7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12D4-427C-81F4-C220CE19B7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2-48A4-9832-D3487CD6370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5E42-48A4-9832-D3487CD6370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337.38</c:v>
                </c:pt>
                <c:pt idx="1">
                  <c:v>667.17</c:v>
                </c:pt>
                <c:pt idx="2">
                  <c:v>954.21</c:v>
                </c:pt>
                <c:pt idx="3">
                  <c:v>1261.8800000000001</c:v>
                </c:pt>
                <c:pt idx="4">
                  <c:v>1009.92</c:v>
                </c:pt>
              </c:numCache>
            </c:numRef>
          </c:val>
          <c:extLst>
            <c:ext xmlns:c16="http://schemas.microsoft.com/office/drawing/2014/chart" uri="{C3380CC4-5D6E-409C-BE32-E72D297353CC}">
              <c16:uniqueId val="{00000000-2866-4865-8845-A70C51149CE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2866-4865-8845-A70C51149CE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293.66000000000003</c:v>
                </c:pt>
                <c:pt idx="1">
                  <c:v>341.36</c:v>
                </c:pt>
                <c:pt idx="2">
                  <c:v>286.85000000000002</c:v>
                </c:pt>
                <c:pt idx="3">
                  <c:v>280.27999999999997</c:v>
                </c:pt>
                <c:pt idx="4">
                  <c:v>288.06</c:v>
                </c:pt>
              </c:numCache>
            </c:numRef>
          </c:val>
          <c:extLst>
            <c:ext xmlns:c16="http://schemas.microsoft.com/office/drawing/2014/chart" uri="{C3380CC4-5D6E-409C-BE32-E72D297353CC}">
              <c16:uniqueId val="{00000000-1155-456E-810A-35220EC606D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155-456E-810A-35220EC606D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73.38</c:v>
                </c:pt>
                <c:pt idx="1">
                  <c:v>68.010000000000005</c:v>
                </c:pt>
                <c:pt idx="2">
                  <c:v>80.91</c:v>
                </c:pt>
                <c:pt idx="3">
                  <c:v>79.86</c:v>
                </c:pt>
                <c:pt idx="4">
                  <c:v>76.930000000000007</c:v>
                </c:pt>
              </c:numCache>
            </c:numRef>
          </c:val>
          <c:extLst>
            <c:ext xmlns:c16="http://schemas.microsoft.com/office/drawing/2014/chart" uri="{C3380CC4-5D6E-409C-BE32-E72D297353CC}">
              <c16:uniqueId val="{00000000-7656-4635-B4F8-2093DEA23D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7656-4635-B4F8-2093DEA23D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274.88</c:v>
                </c:pt>
                <c:pt idx="1">
                  <c:v>297.07</c:v>
                </c:pt>
                <c:pt idx="2">
                  <c:v>279.93</c:v>
                </c:pt>
                <c:pt idx="3">
                  <c:v>289.83</c:v>
                </c:pt>
                <c:pt idx="4">
                  <c:v>300.68</c:v>
                </c:pt>
              </c:numCache>
            </c:numRef>
          </c:val>
          <c:extLst>
            <c:ext xmlns:c16="http://schemas.microsoft.com/office/drawing/2014/chart" uri="{C3380CC4-5D6E-409C-BE32-E72D297353CC}">
              <c16:uniqueId val="{00000000-ED3C-43DE-9A8F-E3DFF0CBC6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ED3C-43DE-9A8F-E3DFF0CBC6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千葉県　白井市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62845</v>
      </c>
      <c r="AM8" s="45"/>
      <c r="AN8" s="45"/>
      <c r="AO8" s="45"/>
      <c r="AP8" s="45"/>
      <c r="AQ8" s="45"/>
      <c r="AR8" s="45"/>
      <c r="AS8" s="45"/>
      <c r="AT8" s="46">
        <f>データ!$S$6</f>
        <v>35.479999999999997</v>
      </c>
      <c r="AU8" s="47"/>
      <c r="AV8" s="47"/>
      <c r="AW8" s="47"/>
      <c r="AX8" s="47"/>
      <c r="AY8" s="47"/>
      <c r="AZ8" s="47"/>
      <c r="BA8" s="47"/>
      <c r="BB8" s="48">
        <f>データ!$T$6</f>
        <v>1771.28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76.64</v>
      </c>
      <c r="J10" s="47"/>
      <c r="K10" s="47"/>
      <c r="L10" s="47"/>
      <c r="M10" s="47"/>
      <c r="N10" s="47"/>
      <c r="O10" s="81"/>
      <c r="P10" s="48">
        <f>データ!$P$6</f>
        <v>31.73</v>
      </c>
      <c r="Q10" s="48"/>
      <c r="R10" s="48"/>
      <c r="S10" s="48"/>
      <c r="T10" s="48"/>
      <c r="U10" s="48"/>
      <c r="V10" s="48"/>
      <c r="W10" s="45">
        <f>データ!$Q$6</f>
        <v>3883</v>
      </c>
      <c r="X10" s="45"/>
      <c r="Y10" s="45"/>
      <c r="Z10" s="45"/>
      <c r="AA10" s="45"/>
      <c r="AB10" s="45"/>
      <c r="AC10" s="45"/>
      <c r="AD10" s="2"/>
      <c r="AE10" s="2"/>
      <c r="AF10" s="2"/>
      <c r="AG10" s="2"/>
      <c r="AH10" s="2"/>
      <c r="AI10" s="2"/>
      <c r="AJ10" s="2"/>
      <c r="AK10" s="2"/>
      <c r="AL10" s="45">
        <f>データ!$U$6</f>
        <v>19656</v>
      </c>
      <c r="AM10" s="45"/>
      <c r="AN10" s="45"/>
      <c r="AO10" s="45"/>
      <c r="AP10" s="45"/>
      <c r="AQ10" s="45"/>
      <c r="AR10" s="45"/>
      <c r="AS10" s="45"/>
      <c r="AT10" s="46">
        <f>データ!$V$6</f>
        <v>6.03</v>
      </c>
      <c r="AU10" s="47"/>
      <c r="AV10" s="47"/>
      <c r="AW10" s="47"/>
      <c r="AX10" s="47"/>
      <c r="AY10" s="47"/>
      <c r="AZ10" s="47"/>
      <c r="BA10" s="47"/>
      <c r="BB10" s="48">
        <f>データ!$W$6</f>
        <v>3259.7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LyNgcT4O2Vubm5gqYtYO2mM4TaD7UEcIJ8QuWQOQxoTS+Q6fkz9Tzlx+dWjLE5WFOnF1gtXAjaXDuJydyLRsA==" saltValue="RlPlSuERS6qNLGyDhJMM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122327</v>
      </c>
      <c r="D6" s="20">
        <f t="shared" si="3"/>
        <v>46</v>
      </c>
      <c r="E6" s="20">
        <f t="shared" si="3"/>
        <v>1</v>
      </c>
      <c r="F6" s="20">
        <f t="shared" si="3"/>
        <v>0</v>
      </c>
      <c r="G6" s="20">
        <f t="shared" si="3"/>
        <v>1</v>
      </c>
      <c r="H6" s="20" t="str">
        <f t="shared" si="3"/>
        <v>千葉県　白井市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76.64</v>
      </c>
      <c r="P6" s="21">
        <f t="shared" si="3"/>
        <v>31.73</v>
      </c>
      <c r="Q6" s="21">
        <f t="shared" si="3"/>
        <v>3883</v>
      </c>
      <c r="R6" s="21">
        <f t="shared" si="3"/>
        <v>62845</v>
      </c>
      <c r="S6" s="21">
        <f t="shared" si="3"/>
        <v>35.479999999999997</v>
      </c>
      <c r="T6" s="21">
        <f t="shared" si="3"/>
        <v>1771.28</v>
      </c>
      <c r="U6" s="21">
        <f t="shared" si="3"/>
        <v>19656</v>
      </c>
      <c r="V6" s="21">
        <f t="shared" si="3"/>
        <v>6.03</v>
      </c>
      <c r="W6" s="21">
        <f t="shared" si="3"/>
        <v>3259.7</v>
      </c>
      <c r="X6" s="22">
        <f>IF(X7="",NA(),X7)</f>
        <v>106.32</v>
      </c>
      <c r="Y6" s="22">
        <f t="shared" ref="Y6:AG6" si="4">IF(Y7="",NA(),Y7)</f>
        <v>86.3</v>
      </c>
      <c r="Z6" s="22">
        <f t="shared" si="4"/>
        <v>96.6</v>
      </c>
      <c r="AA6" s="22">
        <f t="shared" si="4"/>
        <v>112.72</v>
      </c>
      <c r="AB6" s="22">
        <f t="shared" si="4"/>
        <v>106.06</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337.38</v>
      </c>
      <c r="AU6" s="22">
        <f t="shared" ref="AU6:BC6" si="6">IF(AU7="",NA(),AU7)</f>
        <v>667.17</v>
      </c>
      <c r="AV6" s="22">
        <f t="shared" si="6"/>
        <v>954.21</v>
      </c>
      <c r="AW6" s="22">
        <f t="shared" si="6"/>
        <v>1261.8800000000001</v>
      </c>
      <c r="AX6" s="22">
        <f t="shared" si="6"/>
        <v>1009.92</v>
      </c>
      <c r="AY6" s="22">
        <f t="shared" si="6"/>
        <v>369.69</v>
      </c>
      <c r="AZ6" s="22">
        <f t="shared" si="6"/>
        <v>379.08</v>
      </c>
      <c r="BA6" s="22">
        <f t="shared" si="6"/>
        <v>367.55</v>
      </c>
      <c r="BB6" s="22">
        <f t="shared" si="6"/>
        <v>378.56</v>
      </c>
      <c r="BC6" s="22">
        <f t="shared" si="6"/>
        <v>364.46</v>
      </c>
      <c r="BD6" s="21" t="str">
        <f>IF(BD7="","",IF(BD7="-","【-】","【"&amp;SUBSTITUTE(TEXT(BD7,"#,##0.00"),"-","△")&amp;"】"))</f>
        <v>【252.29】</v>
      </c>
      <c r="BE6" s="22">
        <f>IF(BE7="",NA(),BE7)</f>
        <v>293.66000000000003</v>
      </c>
      <c r="BF6" s="22">
        <f t="shared" ref="BF6:BN6" si="7">IF(BF7="",NA(),BF7)</f>
        <v>341.36</v>
      </c>
      <c r="BG6" s="22">
        <f t="shared" si="7"/>
        <v>286.85000000000002</v>
      </c>
      <c r="BH6" s="22">
        <f t="shared" si="7"/>
        <v>280.27999999999997</v>
      </c>
      <c r="BI6" s="22">
        <f t="shared" si="7"/>
        <v>288.06</v>
      </c>
      <c r="BJ6" s="22">
        <f t="shared" si="7"/>
        <v>402.99</v>
      </c>
      <c r="BK6" s="22">
        <f t="shared" si="7"/>
        <v>398.98</v>
      </c>
      <c r="BL6" s="22">
        <f t="shared" si="7"/>
        <v>418.68</v>
      </c>
      <c r="BM6" s="22">
        <f t="shared" si="7"/>
        <v>395.68</v>
      </c>
      <c r="BN6" s="22">
        <f t="shared" si="7"/>
        <v>403.72</v>
      </c>
      <c r="BO6" s="21" t="str">
        <f>IF(BO7="","",IF(BO7="-","【-】","【"&amp;SUBSTITUTE(TEXT(BO7,"#,##0.00"),"-","△")&amp;"】"))</f>
        <v>【268.07】</v>
      </c>
      <c r="BP6" s="22">
        <f>IF(BP7="",NA(),BP7)</f>
        <v>73.38</v>
      </c>
      <c r="BQ6" s="22">
        <f t="shared" ref="BQ6:BY6" si="8">IF(BQ7="",NA(),BQ7)</f>
        <v>68.010000000000005</v>
      </c>
      <c r="BR6" s="22">
        <f t="shared" si="8"/>
        <v>80.91</v>
      </c>
      <c r="BS6" s="22">
        <f t="shared" si="8"/>
        <v>79.86</v>
      </c>
      <c r="BT6" s="22">
        <f t="shared" si="8"/>
        <v>76.930000000000007</v>
      </c>
      <c r="BU6" s="22">
        <f t="shared" si="8"/>
        <v>98.66</v>
      </c>
      <c r="BV6" s="22">
        <f t="shared" si="8"/>
        <v>98.64</v>
      </c>
      <c r="BW6" s="22">
        <f t="shared" si="8"/>
        <v>94.78</v>
      </c>
      <c r="BX6" s="22">
        <f t="shared" si="8"/>
        <v>97.59</v>
      </c>
      <c r="BY6" s="22">
        <f t="shared" si="8"/>
        <v>92.17</v>
      </c>
      <c r="BZ6" s="21" t="str">
        <f>IF(BZ7="","",IF(BZ7="-","【-】","【"&amp;SUBSTITUTE(TEXT(BZ7,"#,##0.00"),"-","△")&amp;"】"))</f>
        <v>【97.47】</v>
      </c>
      <c r="CA6" s="22">
        <f>IF(CA7="",NA(),CA7)</f>
        <v>274.88</v>
      </c>
      <c r="CB6" s="22">
        <f t="shared" ref="CB6:CJ6" si="9">IF(CB7="",NA(),CB7)</f>
        <v>297.07</v>
      </c>
      <c r="CC6" s="22">
        <f t="shared" si="9"/>
        <v>279.93</v>
      </c>
      <c r="CD6" s="22">
        <f t="shared" si="9"/>
        <v>289.83</v>
      </c>
      <c r="CE6" s="22">
        <f t="shared" si="9"/>
        <v>300.68</v>
      </c>
      <c r="CF6" s="22">
        <f t="shared" si="9"/>
        <v>178.59</v>
      </c>
      <c r="CG6" s="22">
        <f t="shared" si="9"/>
        <v>178.92</v>
      </c>
      <c r="CH6" s="22">
        <f t="shared" si="9"/>
        <v>181.3</v>
      </c>
      <c r="CI6" s="22">
        <f t="shared" si="9"/>
        <v>181.71</v>
      </c>
      <c r="CJ6" s="22">
        <f t="shared" si="9"/>
        <v>188.51</v>
      </c>
      <c r="CK6" s="21" t="str">
        <f>IF(CK7="","",IF(CK7="-","【-】","【"&amp;SUBSTITUTE(TEXT(CK7,"#,##0.00"),"-","△")&amp;"】"))</f>
        <v>【174.75】</v>
      </c>
      <c r="CL6" s="22">
        <f>IF(CL7="",NA(),CL7)</f>
        <v>83.13</v>
      </c>
      <c r="CM6" s="22">
        <f t="shared" ref="CM6:CU6" si="10">IF(CM7="",NA(),CM7)</f>
        <v>88.13</v>
      </c>
      <c r="CN6" s="22">
        <f t="shared" si="10"/>
        <v>84.37</v>
      </c>
      <c r="CO6" s="22">
        <f t="shared" si="10"/>
        <v>88.17</v>
      </c>
      <c r="CP6" s="22">
        <f t="shared" si="10"/>
        <v>88.56</v>
      </c>
      <c r="CQ6" s="22">
        <f t="shared" si="10"/>
        <v>55.03</v>
      </c>
      <c r="CR6" s="22">
        <f t="shared" si="10"/>
        <v>55.14</v>
      </c>
      <c r="CS6" s="22">
        <f t="shared" si="10"/>
        <v>55.89</v>
      </c>
      <c r="CT6" s="22">
        <f t="shared" si="10"/>
        <v>55.72</v>
      </c>
      <c r="CU6" s="22">
        <f t="shared" si="10"/>
        <v>55.31</v>
      </c>
      <c r="CV6" s="21" t="str">
        <f>IF(CV7="","",IF(CV7="-","【-】","【"&amp;SUBSTITUTE(TEXT(CV7,"#,##0.00"),"-","△")&amp;"】"))</f>
        <v>【59.97】</v>
      </c>
      <c r="CW6" s="22">
        <f>IF(CW7="",NA(),CW7)</f>
        <v>96.23</v>
      </c>
      <c r="CX6" s="22">
        <f t="shared" ref="CX6:DF6" si="11">IF(CX7="",NA(),CX7)</f>
        <v>97.14</v>
      </c>
      <c r="CY6" s="22">
        <f t="shared" si="11"/>
        <v>98.24</v>
      </c>
      <c r="CZ6" s="22">
        <f t="shared" si="11"/>
        <v>98.77</v>
      </c>
      <c r="DA6" s="22">
        <f t="shared" si="11"/>
        <v>98.58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30.76</v>
      </c>
      <c r="DI6" s="22">
        <f t="shared" ref="DI6:DQ6" si="12">IF(DI7="",NA(),DI7)</f>
        <v>31.8</v>
      </c>
      <c r="DJ6" s="22">
        <f t="shared" si="12"/>
        <v>32.869999999999997</v>
      </c>
      <c r="DK6" s="22">
        <f t="shared" si="12"/>
        <v>34.5</v>
      </c>
      <c r="DL6" s="22">
        <f t="shared" si="12"/>
        <v>36.409999999999997</v>
      </c>
      <c r="DM6" s="22">
        <f t="shared" si="12"/>
        <v>48.87</v>
      </c>
      <c r="DN6" s="22">
        <f t="shared" si="12"/>
        <v>49.92</v>
      </c>
      <c r="DO6" s="22">
        <f t="shared" si="12"/>
        <v>50.63</v>
      </c>
      <c r="DP6" s="22">
        <f t="shared" si="12"/>
        <v>51.29</v>
      </c>
      <c r="DQ6" s="22">
        <f t="shared" si="12"/>
        <v>52.2</v>
      </c>
      <c r="DR6" s="21" t="str">
        <f>IF(DR7="","",IF(DR7="-","【-】","【"&amp;SUBSTITUTE(TEXT(DR7,"#,##0.00"),"-","△")&amp;"】"))</f>
        <v>【51.51】</v>
      </c>
      <c r="DS6" s="21">
        <f>IF(DS7="",NA(),DS7)</f>
        <v>0</v>
      </c>
      <c r="DT6" s="21">
        <f t="shared" ref="DT6:EB6" si="13">IF(DT7="",NA(),DT7)</f>
        <v>0</v>
      </c>
      <c r="DU6" s="21">
        <f t="shared" si="13"/>
        <v>0</v>
      </c>
      <c r="DV6" s="21">
        <f t="shared" si="13"/>
        <v>0</v>
      </c>
      <c r="DW6" s="21">
        <f t="shared" si="13"/>
        <v>0</v>
      </c>
      <c r="DX6" s="22">
        <f t="shared" si="13"/>
        <v>14.85</v>
      </c>
      <c r="DY6" s="22">
        <f t="shared" si="13"/>
        <v>16.88</v>
      </c>
      <c r="DZ6" s="22">
        <f t="shared" si="13"/>
        <v>18.28</v>
      </c>
      <c r="EA6" s="22">
        <f t="shared" si="13"/>
        <v>19.61</v>
      </c>
      <c r="EB6" s="22">
        <f t="shared" si="13"/>
        <v>20.73</v>
      </c>
      <c r="EC6" s="21" t="str">
        <f>IF(EC7="","",IF(EC7="-","【-】","【"&amp;SUBSTITUTE(TEXT(EC7,"#,##0.00"),"-","△")&amp;"】"))</f>
        <v>【23.75】</v>
      </c>
      <c r="ED6" s="21">
        <f>IF(ED7="",NA(),ED7)</f>
        <v>0</v>
      </c>
      <c r="EE6" s="21">
        <f t="shared" ref="EE6:EM6" si="14">IF(EE7="",NA(),EE7)</f>
        <v>0</v>
      </c>
      <c r="EF6" s="21">
        <f t="shared" si="14"/>
        <v>0</v>
      </c>
      <c r="EG6" s="21">
        <f t="shared" si="14"/>
        <v>0</v>
      </c>
      <c r="EH6" s="21">
        <f t="shared" si="14"/>
        <v>0</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122327</v>
      </c>
      <c r="D7" s="24">
        <v>46</v>
      </c>
      <c r="E7" s="24">
        <v>1</v>
      </c>
      <c r="F7" s="24">
        <v>0</v>
      </c>
      <c r="G7" s="24">
        <v>1</v>
      </c>
      <c r="H7" s="24" t="s">
        <v>93</v>
      </c>
      <c r="I7" s="24" t="s">
        <v>94</v>
      </c>
      <c r="J7" s="24" t="s">
        <v>95</v>
      </c>
      <c r="K7" s="24" t="s">
        <v>96</v>
      </c>
      <c r="L7" s="24" t="s">
        <v>97</v>
      </c>
      <c r="M7" s="24" t="s">
        <v>98</v>
      </c>
      <c r="N7" s="25" t="s">
        <v>99</v>
      </c>
      <c r="O7" s="25">
        <v>76.64</v>
      </c>
      <c r="P7" s="25">
        <v>31.73</v>
      </c>
      <c r="Q7" s="25">
        <v>3883</v>
      </c>
      <c r="R7" s="25">
        <v>62845</v>
      </c>
      <c r="S7" s="25">
        <v>35.479999999999997</v>
      </c>
      <c r="T7" s="25">
        <v>1771.28</v>
      </c>
      <c r="U7" s="25">
        <v>19656</v>
      </c>
      <c r="V7" s="25">
        <v>6.03</v>
      </c>
      <c r="W7" s="25">
        <v>3259.7</v>
      </c>
      <c r="X7" s="25">
        <v>106.32</v>
      </c>
      <c r="Y7" s="25">
        <v>86.3</v>
      </c>
      <c r="Z7" s="25">
        <v>96.6</v>
      </c>
      <c r="AA7" s="25">
        <v>112.72</v>
      </c>
      <c r="AB7" s="25">
        <v>106.06</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337.38</v>
      </c>
      <c r="AU7" s="25">
        <v>667.17</v>
      </c>
      <c r="AV7" s="25">
        <v>954.21</v>
      </c>
      <c r="AW7" s="25">
        <v>1261.8800000000001</v>
      </c>
      <c r="AX7" s="25">
        <v>1009.92</v>
      </c>
      <c r="AY7" s="25">
        <v>369.69</v>
      </c>
      <c r="AZ7" s="25">
        <v>379.08</v>
      </c>
      <c r="BA7" s="25">
        <v>367.55</v>
      </c>
      <c r="BB7" s="25">
        <v>378.56</v>
      </c>
      <c r="BC7" s="25">
        <v>364.46</v>
      </c>
      <c r="BD7" s="25">
        <v>252.29</v>
      </c>
      <c r="BE7" s="25">
        <v>293.66000000000003</v>
      </c>
      <c r="BF7" s="25">
        <v>341.36</v>
      </c>
      <c r="BG7" s="25">
        <v>286.85000000000002</v>
      </c>
      <c r="BH7" s="25">
        <v>280.27999999999997</v>
      </c>
      <c r="BI7" s="25">
        <v>288.06</v>
      </c>
      <c r="BJ7" s="25">
        <v>402.99</v>
      </c>
      <c r="BK7" s="25">
        <v>398.98</v>
      </c>
      <c r="BL7" s="25">
        <v>418.68</v>
      </c>
      <c r="BM7" s="25">
        <v>395.68</v>
      </c>
      <c r="BN7" s="25">
        <v>403.72</v>
      </c>
      <c r="BO7" s="25">
        <v>268.07</v>
      </c>
      <c r="BP7" s="25">
        <v>73.38</v>
      </c>
      <c r="BQ7" s="25">
        <v>68.010000000000005</v>
      </c>
      <c r="BR7" s="25">
        <v>80.91</v>
      </c>
      <c r="BS7" s="25">
        <v>79.86</v>
      </c>
      <c r="BT7" s="25">
        <v>76.930000000000007</v>
      </c>
      <c r="BU7" s="25">
        <v>98.66</v>
      </c>
      <c r="BV7" s="25">
        <v>98.64</v>
      </c>
      <c r="BW7" s="25">
        <v>94.78</v>
      </c>
      <c r="BX7" s="25">
        <v>97.59</v>
      </c>
      <c r="BY7" s="25">
        <v>92.17</v>
      </c>
      <c r="BZ7" s="25">
        <v>97.47</v>
      </c>
      <c r="CA7" s="25">
        <v>274.88</v>
      </c>
      <c r="CB7" s="25">
        <v>297.07</v>
      </c>
      <c r="CC7" s="25">
        <v>279.93</v>
      </c>
      <c r="CD7" s="25">
        <v>289.83</v>
      </c>
      <c r="CE7" s="25">
        <v>300.68</v>
      </c>
      <c r="CF7" s="25">
        <v>178.59</v>
      </c>
      <c r="CG7" s="25">
        <v>178.92</v>
      </c>
      <c r="CH7" s="25">
        <v>181.3</v>
      </c>
      <c r="CI7" s="25">
        <v>181.71</v>
      </c>
      <c r="CJ7" s="25">
        <v>188.51</v>
      </c>
      <c r="CK7" s="25">
        <v>174.75</v>
      </c>
      <c r="CL7" s="25">
        <v>83.13</v>
      </c>
      <c r="CM7" s="25">
        <v>88.13</v>
      </c>
      <c r="CN7" s="25">
        <v>84.37</v>
      </c>
      <c r="CO7" s="25">
        <v>88.17</v>
      </c>
      <c r="CP7" s="25">
        <v>88.56</v>
      </c>
      <c r="CQ7" s="25">
        <v>55.03</v>
      </c>
      <c r="CR7" s="25">
        <v>55.14</v>
      </c>
      <c r="CS7" s="25">
        <v>55.89</v>
      </c>
      <c r="CT7" s="25">
        <v>55.72</v>
      </c>
      <c r="CU7" s="25">
        <v>55.31</v>
      </c>
      <c r="CV7" s="25">
        <v>59.97</v>
      </c>
      <c r="CW7" s="25">
        <v>96.23</v>
      </c>
      <c r="CX7" s="25">
        <v>97.14</v>
      </c>
      <c r="CY7" s="25">
        <v>98.24</v>
      </c>
      <c r="CZ7" s="25">
        <v>98.77</v>
      </c>
      <c r="DA7" s="25">
        <v>98.58</v>
      </c>
      <c r="DB7" s="25">
        <v>81.900000000000006</v>
      </c>
      <c r="DC7" s="25">
        <v>81.39</v>
      </c>
      <c r="DD7" s="25">
        <v>81.27</v>
      </c>
      <c r="DE7" s="25">
        <v>81.260000000000005</v>
      </c>
      <c r="DF7" s="25">
        <v>80.36</v>
      </c>
      <c r="DG7" s="25">
        <v>89.76</v>
      </c>
      <c r="DH7" s="25">
        <v>30.76</v>
      </c>
      <c r="DI7" s="25">
        <v>31.8</v>
      </c>
      <c r="DJ7" s="25">
        <v>32.869999999999997</v>
      </c>
      <c r="DK7" s="25">
        <v>34.5</v>
      </c>
      <c r="DL7" s="25">
        <v>36.409999999999997</v>
      </c>
      <c r="DM7" s="25">
        <v>48.87</v>
      </c>
      <c r="DN7" s="25">
        <v>49.92</v>
      </c>
      <c r="DO7" s="25">
        <v>50.63</v>
      </c>
      <c r="DP7" s="25">
        <v>51.29</v>
      </c>
      <c r="DQ7" s="25">
        <v>52.2</v>
      </c>
      <c r="DR7" s="25">
        <v>51.51</v>
      </c>
      <c r="DS7" s="25">
        <v>0</v>
      </c>
      <c r="DT7" s="25">
        <v>0</v>
      </c>
      <c r="DU7" s="25">
        <v>0</v>
      </c>
      <c r="DV7" s="25">
        <v>0</v>
      </c>
      <c r="DW7" s="25">
        <v>0</v>
      </c>
      <c r="DX7" s="25">
        <v>14.85</v>
      </c>
      <c r="DY7" s="25">
        <v>16.88</v>
      </c>
      <c r="DZ7" s="25">
        <v>18.28</v>
      </c>
      <c r="EA7" s="25">
        <v>19.61</v>
      </c>
      <c r="EB7" s="25">
        <v>20.73</v>
      </c>
      <c r="EC7" s="25">
        <v>23.75</v>
      </c>
      <c r="ED7" s="25">
        <v>0</v>
      </c>
      <c r="EE7" s="25">
        <v>0</v>
      </c>
      <c r="EF7" s="25">
        <v>0</v>
      </c>
      <c r="EG7" s="25">
        <v>0</v>
      </c>
      <c r="EH7" s="25">
        <v>0</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2023-12-05T00:51:50Z</dcterms:created>
  <dcterms:modified xsi:type="dcterms:W3CDTF">2024-02-21T04:36:08Z</dcterms:modified>
  <cp:category/>
</cp:coreProperties>
</file>