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6_171_法適_公共下水\"/>
    </mc:Choice>
  </mc:AlternateContent>
  <xr:revisionPtr revIDLastSave="0" documentId="13_ncr:1_{342810A8-E3F6-4381-93BF-8C9FC47BDF53}" xr6:coauthVersionLast="47" xr6:coauthVersionMax="47" xr10:uidLastSave="{00000000-0000-0000-0000-000000000000}"/>
  <workbookProtection workbookAlgorithmName="SHA-512" workbookHashValue="AyKr1w3OPR+yAmOV29Zx2knoNbQZks2Y88990/PcmQgTs22rSgiE5mQMYFJknNnL1Wm+hZtuKoRFfpckIuQXMQ==" workbookSaltValue="+RNUxOGbL1S+282yHvvK5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Q6" i="5"/>
  <c r="P6" i="5"/>
  <c r="O6" i="5"/>
  <c r="N6" i="5"/>
  <c r="B10" i="4" s="1"/>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H85" i="4"/>
  <c r="G85" i="4"/>
  <c r="BB10" i="4"/>
  <c r="AT10" i="4"/>
  <c r="AD10" i="4"/>
  <c r="W10" i="4"/>
  <c r="P10" i="4"/>
  <c r="I10" i="4"/>
  <c r="AT8" i="4"/>
  <c r="AD8" i="4"/>
  <c r="W8" i="4"/>
  <c r="I8" i="4"/>
  <c r="B8" i="4"/>
  <c r="B6" i="4"/>
</calcChain>
</file>

<file path=xl/sharedStrings.xml><?xml version="1.0" encoding="utf-8"?>
<sst xmlns="http://schemas.openxmlformats.org/spreadsheetml/2006/main" count="236" uniqueCount="116">
  <si>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</si>
  <si>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</si>
  <si>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</si>
  <si>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</si>
  <si>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</si>
  <si>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</si>
  <si>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</si>
  <si>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</si>
  <si>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</si>
  <si>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</si>
  <si>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</si>
  <si>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</si>
  <si>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</si>
  <si>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</si>
  <si>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</si>
  <si>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</si>
  <si>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</si>
  <si>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</si>
  <si>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</si>
  <si>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</si>
  <si>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</si>
  <si>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</si>
  <si>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</si>
  <si>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</si>
  <si>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</si>
  <si>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</si>
  <si>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</si>
  <si>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</si>
  <si>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</si>
  <si>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</si>
  <si>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</si>
  <si>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</si>
  <si>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</si>
  <si>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</si>
  <si>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</si>
  <si>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</si>
  <si>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</si>
  <si>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</si>
  <si>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</si>
  <si>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</si>
  <si>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</si>
  <si>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</si>
  <si>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</si>
  <si>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</si>
  <si>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</si>
  <si>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</si>
  <si>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</si>
  <si>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</si>
  <si>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</si>
  <si>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</si>
  <si>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</si>
  <si>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</si>
  <si>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</si>
  <si>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</si>
  <si>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</si>
  <si>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</si>
  <si>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</si>
  <si>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</si>
  <si>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</si>
  <si>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</si>
  <si>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</si>
  <si>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</si>
  <si>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</si>
  <si>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</si>
  <si>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</si>
  <si>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</si>
  <si>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</si>
  <si>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</si>
  <si>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</si>
  <si>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</si>
  <si>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</si>
  <si>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</si>
  <si>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</si>
  <si>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</si>
  <si>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</si>
  <si>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</si>
  <si>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</si>
  <si>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</si>
  <si>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</si>
  <si>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</si>
  <si>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</si>
  <si>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</si>
  <si>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</si>
  <si>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</si>
  <si>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</si>
  <si>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</si>
  <si>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</si>
  <si>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</si>
  <si>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</si>
  <si>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</si>
  <si>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</si>
  <si>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</si>
  <si>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</si>
  <si>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</si>
  <si>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</si>
  <si>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</si>
  <si>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八千代市</t>
  </si>
  <si>
    <t>法適用</t>
  </si>
  <si>
    <t>下水道事業</t>
  </si>
  <si>
    <t>公共下水道</t>
  </si>
  <si>
    <t>Ab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</si>
  <si>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</si>
  <si>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</si>
  <si>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</si>
  <si>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</si>
  <si>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</si>
  <si>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</si>
  <si>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</si>
  <si>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</si>
  <si>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</si>
  <si>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</si>
  <si>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</si>
  <si>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</si>
  <si>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27年度に行った使用料の改定による収入の確保により、これまで経営指標は改善傾向が見られていたが、令和2年度以降、維持管理費が増加していることにより、経常収支比率及び経費回収率は以前と比べて低い水準となるとともに、汚水処理原価の上昇が見られる。
　また、今後、人口減少に伴い水需要が減少し、その一方で、老朽施設の増加が見込まれる。
　このため、将来にわたり安定的に事業を継続していくための取組みを示した「第2次八千代市公共下水道事業経営戦略」及び「ストックマネジメント計画」に基づき、将来の事業計画の把握や使用料改定の要否の確認を行いながら、長期的な視点から計画的に施設の更新を行うことにより、経営基盤の強化を図っていく。</t>
    <phoneticPr fontId="4"/>
  </si>
  <si>
    <r>
      <t>　下水道施設の経年化により</t>
    </r>
    <r>
      <rPr>
        <sz val="11"/>
        <color rgb="FFFF0000"/>
        <rFont val="ＭＳ ゴシック"/>
        <family val="3"/>
        <charset val="128"/>
      </rPr>
      <t>、</t>
    </r>
    <r>
      <rPr>
        <sz val="11"/>
        <color theme="1"/>
        <rFont val="ＭＳ ゴシック"/>
        <family val="3"/>
        <charset val="128"/>
      </rPr>
      <t>①有形固定資産減価償却率は上昇傾向にある。また、②管渠老朽化率に現れているように、布設から法定耐用年数の50年を超える管渠が令和元年度より発生していることから</t>
    </r>
    <r>
      <rPr>
        <sz val="11"/>
        <color rgb="FFFF0000"/>
        <rFont val="ＭＳ ゴシック"/>
        <family val="3"/>
        <charset val="128"/>
      </rPr>
      <t>、</t>
    </r>
    <r>
      <rPr>
        <sz val="11"/>
        <color theme="1"/>
        <rFont val="ＭＳ ゴシック"/>
        <family val="3"/>
        <charset val="128"/>
      </rPr>
      <t>引き続き、計画的な管渠の更新を行っていく必要がある。
　③管渠改善率は、改良工事を施行中ではあるが、当該年度に完了しなかったことにより、改善管渠延長の実績がなく、指数が0％となっている。</t>
    </r>
    <rPh sb="27" eb="29">
      <t>ジョウショウ</t>
    </rPh>
    <rPh sb="94" eb="95">
      <t>ヒ</t>
    </rPh>
    <rPh sb="96" eb="97">
      <t>ツヅ</t>
    </rPh>
    <rPh sb="99" eb="101">
      <t>ケイカク</t>
    </rPh>
    <rPh sb="101" eb="102">
      <t>テキ</t>
    </rPh>
    <rPh sb="103" eb="105">
      <t>カンキョ</t>
    </rPh>
    <rPh sb="106" eb="108">
      <t>コウシン</t>
    </rPh>
    <rPh sb="109" eb="110">
      <t>オコナ</t>
    </rPh>
    <rPh sb="114" eb="116">
      <t>ヒツヨウ</t>
    </rPh>
    <rPh sb="123" eb="125">
      <t>カンキョ</t>
    </rPh>
    <rPh sb="125" eb="127">
      <t>カイゼン</t>
    </rPh>
    <rPh sb="127" eb="128">
      <t>リツ</t>
    </rPh>
    <rPh sb="130" eb="132">
      <t>カイリョウ</t>
    </rPh>
    <rPh sb="132" eb="134">
      <t>コウジ</t>
    </rPh>
    <rPh sb="135" eb="138">
      <t>セコウチュウ</t>
    </rPh>
    <rPh sb="144" eb="146">
      <t>トウガイ</t>
    </rPh>
    <rPh sb="146" eb="148">
      <t>ネンド</t>
    </rPh>
    <rPh sb="149" eb="151">
      <t>カンリョウ</t>
    </rPh>
    <rPh sb="162" eb="164">
      <t>カイゼン</t>
    </rPh>
    <rPh sb="164" eb="166">
      <t>カンキョ</t>
    </rPh>
    <rPh sb="166" eb="168">
      <t>エンチョウ</t>
    </rPh>
    <rPh sb="169" eb="171">
      <t>ジッセキ</t>
    </rPh>
    <rPh sb="175" eb="177">
      <t>シスウ</t>
    </rPh>
    <phoneticPr fontId="4"/>
  </si>
  <si>
    <t>　①経常収支比率は100％を上回っているものの、維持管理費の増加により下降している。⑥汚水処理原価についても同様の理由により上昇し、類似団体平均値より高い水準となっている。また、⑤経費回収率は100％を上回っているものの、維持管理費の増加や下水道使用料の減少により前年度を下回っているため、経費の削減等に努めながら、今後の事業計画を適切に把握し、使用料改定の要否について確認していく必要がある。
　③流動比率は、上下水道局庁舎建設に係る負担金の支出により流動資産が減少し、前年度を下回っているが、高い水準となっている。
　④企業債残高対事業規模比率は、類似団体平均値より低い状況である。将来実施していく事業の規模を適切に把握していくとともに、使用料水準の妥当性を判断しながら、計画的に事業を実施していく必要がある。
　⑧水洗化率は高い水準となっている。引き続き、未接続の解消に努めていく。</t>
    <rPh sb="35" eb="37">
      <t>カコウ</t>
    </rPh>
    <rPh sb="54" eb="56">
      <t>ドウヨウ</t>
    </rPh>
    <rPh sb="57" eb="59">
      <t>リユウ</t>
    </rPh>
    <rPh sb="66" eb="68">
      <t>ルイジ</t>
    </rPh>
    <rPh sb="68" eb="70">
      <t>ダンタイ</t>
    </rPh>
    <rPh sb="70" eb="72">
      <t>ヘイキン</t>
    </rPh>
    <rPh sb="72" eb="73">
      <t>チ</t>
    </rPh>
    <rPh sb="75" eb="76">
      <t>タカ</t>
    </rPh>
    <rPh sb="77" eb="79">
      <t>スイジュン</t>
    </rPh>
    <rPh sb="132" eb="134">
      <t>ゼンネン</t>
    </rPh>
    <rPh sb="206" eb="210">
      <t>ジョウゲスイドウ</t>
    </rPh>
    <rPh sb="210" eb="211">
      <t>キョク</t>
    </rPh>
    <rPh sb="211" eb="213">
      <t>チョウシャ</t>
    </rPh>
    <rPh sb="213" eb="215">
      <t>ケンセツ</t>
    </rPh>
    <rPh sb="216" eb="217">
      <t>カカ</t>
    </rPh>
    <rPh sb="218" eb="221">
      <t>フタンキン</t>
    </rPh>
    <rPh sb="222" eb="224">
      <t>シシュツ</t>
    </rPh>
    <rPh sb="227" eb="229">
      <t>リュウドウ</t>
    </rPh>
    <rPh sb="229" eb="231">
      <t>シサン</t>
    </rPh>
    <rPh sb="232" eb="234">
      <t>ゲンショウ</t>
    </rPh>
    <rPh sb="236" eb="239">
      <t>ゼンネンド</t>
    </rPh>
    <rPh sb="240" eb="242">
      <t>シタマワ</t>
    </rPh>
    <rPh sb="248" eb="249">
      <t>タカ</t>
    </rPh>
    <rPh sb="250" eb="252">
      <t>スイジュン</t>
    </rPh>
    <rPh sb="282" eb="283">
      <t>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</si>
</sst>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formatCode="#,##0.00;&quot;△&quot;#,##0.00;&quot;-&quot;">
                  <c:v>0.02</c:v>
                </c:pt>
                <c:pt idx="4">
                  <c:v>0</c:v>
                </c:pt>
              </c:numCache>
            </c:numRef>
          </c:val>
          <c:extLst>
            <c:ext xmlns:c16="http://schemas.microsoft.com/office/drawing/2014/chart" uri="{C3380CC4-5D6E-409C-BE32-E72D297353CC}">
              <c16:uniqueId val="{00000000-D269-4A6B-AA5C-AC32C32CCC0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0.19</c:v>
                </c:pt>
                <c:pt idx="2">
                  <c:v>0.19</c:v>
                </c:pt>
                <c:pt idx="3">
                  <c:v>0.14000000000000001</c:v>
                </c:pt>
                <c:pt idx="4">
                  <c:v>0.15</c:v>
                </c:pt>
              </c:numCache>
            </c:numRef>
          </c:val>
          <c:smooth val="0"/>
          <c:extLst>
            <c:ext xmlns:c16="http://schemas.microsoft.com/office/drawing/2014/chart" uri="{C3380CC4-5D6E-409C-BE32-E72D297353CC}">
              <c16:uniqueId val="{00000001-D269-4A6B-AA5C-AC32C32CCC0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95-41B0-920D-489FCEFC7F1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c:v>
                </c:pt>
                <c:pt idx="1">
                  <c:v>67.37</c:v>
                </c:pt>
                <c:pt idx="2">
                  <c:v>67.709999999999994</c:v>
                </c:pt>
                <c:pt idx="3">
                  <c:v>67.13</c:v>
                </c:pt>
                <c:pt idx="4">
                  <c:v>66.819999999999993</c:v>
                </c:pt>
              </c:numCache>
            </c:numRef>
          </c:val>
          <c:smooth val="0"/>
          <c:extLst>
            <c:ext xmlns:c16="http://schemas.microsoft.com/office/drawing/2014/chart" uri="{C3380CC4-5D6E-409C-BE32-E72D297353CC}">
              <c16:uniqueId val="{00000001-8395-41B0-920D-489FCEFC7F1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99.12</c:v>
                </c:pt>
                <c:pt idx="1">
                  <c:v>99.16</c:v>
                </c:pt>
                <c:pt idx="2">
                  <c:v>99.19</c:v>
                </c:pt>
                <c:pt idx="3">
                  <c:v>99.21</c:v>
                </c:pt>
                <c:pt idx="4">
                  <c:v>99.19</c:v>
                </c:pt>
              </c:numCache>
            </c:numRef>
          </c:val>
          <c:extLst>
            <c:ext xmlns:c16="http://schemas.microsoft.com/office/drawing/2014/chart" uri="{C3380CC4-5D6E-409C-BE32-E72D297353CC}">
              <c16:uniqueId val="{00000000-76C8-4141-BC1F-07440DDE0F9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96.78</c:v>
                </c:pt>
                <c:pt idx="1">
                  <c:v>97</c:v>
                </c:pt>
                <c:pt idx="2">
                  <c:v>97.24</c:v>
                </c:pt>
                <c:pt idx="3">
                  <c:v>97.79</c:v>
                </c:pt>
                <c:pt idx="4">
                  <c:v>97.75</c:v>
                </c:pt>
              </c:numCache>
            </c:numRef>
          </c:val>
          <c:smooth val="0"/>
          <c:extLst>
            <c:ext xmlns:c16="http://schemas.microsoft.com/office/drawing/2014/chart" uri="{C3380CC4-5D6E-409C-BE32-E72D297353CC}">
              <c16:uniqueId val="{00000001-76C8-4141-BC1F-07440DDE0F9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105.7</c:v>
                </c:pt>
                <c:pt idx="1">
                  <c:v>105.18</c:v>
                </c:pt>
                <c:pt idx="2">
                  <c:v>102.37</c:v>
                </c:pt>
                <c:pt idx="3">
                  <c:v>102.2</c:v>
                </c:pt>
                <c:pt idx="4">
                  <c:v>101.84</c:v>
                </c:pt>
              </c:numCache>
            </c:numRef>
          </c:val>
          <c:extLst>
            <c:ext xmlns:c16="http://schemas.microsoft.com/office/drawing/2014/chart" uri="{C3380CC4-5D6E-409C-BE32-E72D297353CC}">
              <c16:uniqueId val="{00000000-7DBE-48C8-A126-0F75BAE8D08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106.78</c:v>
                </c:pt>
                <c:pt idx="1">
                  <c:v>106.31</c:v>
                </c:pt>
                <c:pt idx="2">
                  <c:v>107.05</c:v>
                </c:pt>
                <c:pt idx="3">
                  <c:v>106.43</c:v>
                </c:pt>
                <c:pt idx="4">
                  <c:v>106.81</c:v>
                </c:pt>
              </c:numCache>
            </c:numRef>
          </c:val>
          <c:smooth val="0"/>
          <c:extLst>
            <c:ext xmlns:c16="http://schemas.microsoft.com/office/drawing/2014/chart" uri="{C3380CC4-5D6E-409C-BE32-E72D297353CC}">
              <c16:uniqueId val="{00000001-7DBE-48C8-A126-0F75BAE8D08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27.73</c:v>
                </c:pt>
                <c:pt idx="1">
                  <c:v>28.7</c:v>
                </c:pt>
                <c:pt idx="2">
                  <c:v>31.14</c:v>
                </c:pt>
                <c:pt idx="3">
                  <c:v>32.24</c:v>
                </c:pt>
                <c:pt idx="4">
                  <c:v>32.869999999999997</c:v>
                </c:pt>
              </c:numCache>
            </c:numRef>
          </c:val>
          <c:extLst>
            <c:ext xmlns:c16="http://schemas.microsoft.com/office/drawing/2014/chart" uri="{C3380CC4-5D6E-409C-BE32-E72D297353CC}">
              <c16:uniqueId val="{00000000-3535-4EB6-B915-7DC62EE326E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29.38</c:v>
                </c:pt>
                <c:pt idx="1">
                  <c:v>30.6</c:v>
                </c:pt>
                <c:pt idx="2">
                  <c:v>27.39</c:v>
                </c:pt>
                <c:pt idx="3">
                  <c:v>30.42</c:v>
                </c:pt>
                <c:pt idx="4">
                  <c:v>32.96</c:v>
                </c:pt>
              </c:numCache>
            </c:numRef>
          </c:val>
          <c:smooth val="0"/>
          <c:extLst>
            <c:ext xmlns:c16="http://schemas.microsoft.com/office/drawing/2014/chart" uri="{C3380CC4-5D6E-409C-BE32-E72D297353CC}">
              <c16:uniqueId val="{00000001-3535-4EB6-B915-7DC62EE326E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
                  <c:v>0</c:v>
                </c:pt>
                <c:pt idx="1">
                  <c:v>7.45</c:v>
                </c:pt>
                <c:pt idx="2">
                  <c:v>7.4</c:v>
                </c:pt>
                <c:pt idx="3">
                  <c:v>7.37</c:v>
                </c:pt>
                <c:pt idx="4">
                  <c:v>7.33</c:v>
                </c:pt>
              </c:numCache>
            </c:numRef>
          </c:val>
          <c:extLst>
            <c:ext xmlns:c16="http://schemas.microsoft.com/office/drawing/2014/chart" uri="{C3380CC4-5D6E-409C-BE32-E72D297353CC}">
              <c16:uniqueId val="{00000000-75D3-45F3-A654-4309995410D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3.45</c:v>
                </c:pt>
                <c:pt idx="1">
                  <c:v>5.0199999999999996</c:v>
                </c:pt>
                <c:pt idx="2">
                  <c:v>5.86</c:v>
                </c:pt>
                <c:pt idx="3">
                  <c:v>6.66</c:v>
                </c:pt>
                <c:pt idx="4">
                  <c:v>8.49</c:v>
                </c:pt>
              </c:numCache>
            </c:numRef>
          </c:val>
          <c:smooth val="0"/>
          <c:extLst>
            <c:ext xmlns:c16="http://schemas.microsoft.com/office/drawing/2014/chart" uri="{C3380CC4-5D6E-409C-BE32-E72D297353CC}">
              <c16:uniqueId val="{00000001-75D3-45F3-A654-4309995410D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6C-4FF8-B7A9-846CAB97A12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0.19</c:v>
                </c:pt>
                <c:pt idx="1">
                  <c:v>0.05</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166C-4FF8-B7A9-846CAB97A12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188.41</c:v>
                </c:pt>
                <c:pt idx="1">
                  <c:v>212.92</c:v>
                </c:pt>
                <c:pt idx="2">
                  <c:v>243.59</c:v>
                </c:pt>
                <c:pt idx="3">
                  <c:v>279.27999999999997</c:v>
                </c:pt>
                <c:pt idx="4">
                  <c:v>255.61</c:v>
                </c:pt>
              </c:numCache>
            </c:numRef>
          </c:val>
          <c:extLst>
            <c:ext xmlns:c16="http://schemas.microsoft.com/office/drawing/2014/chart" uri="{C3380CC4-5D6E-409C-BE32-E72D297353CC}">
              <c16:uniqueId val="{00000000-E696-44D8-A0A0-2AC1A905E43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80.64</c:v>
                </c:pt>
                <c:pt idx="1">
                  <c:v>88.1</c:v>
                </c:pt>
                <c:pt idx="2">
                  <c:v>84.84</c:v>
                </c:pt>
                <c:pt idx="3">
                  <c:v>88.42</c:v>
                </c:pt>
                <c:pt idx="4">
                  <c:v>93.63</c:v>
                </c:pt>
              </c:numCache>
            </c:numRef>
          </c:val>
          <c:smooth val="0"/>
          <c:extLst>
            <c:ext xmlns:c16="http://schemas.microsoft.com/office/drawing/2014/chart" uri="{C3380CC4-5D6E-409C-BE32-E72D297353CC}">
              <c16:uniqueId val="{00000001-E696-44D8-A0A0-2AC1A905E43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357.61</c:v>
                </c:pt>
                <c:pt idx="1">
                  <c:v>362.85</c:v>
                </c:pt>
                <c:pt idx="2">
                  <c:v>341.39</c:v>
                </c:pt>
                <c:pt idx="3">
                  <c:v>362.86</c:v>
                </c:pt>
                <c:pt idx="4">
                  <c:v>361.82</c:v>
                </c:pt>
              </c:numCache>
            </c:numRef>
          </c:val>
          <c:extLst>
            <c:ext xmlns:c16="http://schemas.microsoft.com/office/drawing/2014/chart" uri="{C3380CC4-5D6E-409C-BE32-E72D297353CC}">
              <c16:uniqueId val="{00000000-1B4B-41E5-8015-AA7446545AB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606.79999999999995</c:v>
                </c:pt>
                <c:pt idx="1">
                  <c:v>585.55999999999995</c:v>
                </c:pt>
                <c:pt idx="2">
                  <c:v>565.62</c:v>
                </c:pt>
                <c:pt idx="3">
                  <c:v>544.61</c:v>
                </c:pt>
                <c:pt idx="4">
                  <c:v>525.07000000000005</c:v>
                </c:pt>
              </c:numCache>
            </c:numRef>
          </c:val>
          <c:smooth val="0"/>
          <c:extLst>
            <c:ext xmlns:c16="http://schemas.microsoft.com/office/drawing/2014/chart" uri="{C3380CC4-5D6E-409C-BE32-E72D297353CC}">
              <c16:uniqueId val="{00000001-1B4B-41E5-8015-AA7446545AB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108.96</c:v>
                </c:pt>
                <c:pt idx="1">
                  <c:v>107.9</c:v>
                </c:pt>
                <c:pt idx="2">
                  <c:v>104.04</c:v>
                </c:pt>
                <c:pt idx="3">
                  <c:v>104.08</c:v>
                </c:pt>
                <c:pt idx="4">
                  <c:v>103.46</c:v>
                </c:pt>
              </c:numCache>
            </c:numRef>
          </c:val>
          <c:extLst>
            <c:ext xmlns:c16="http://schemas.microsoft.com/office/drawing/2014/chart" uri="{C3380CC4-5D6E-409C-BE32-E72D297353CC}">
              <c16:uniqueId val="{00000000-0DD0-417F-AA0A-653B74CE884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101.84</c:v>
                </c:pt>
                <c:pt idx="1">
                  <c:v>101.62</c:v>
                </c:pt>
                <c:pt idx="2">
                  <c:v>102.36</c:v>
                </c:pt>
                <c:pt idx="3">
                  <c:v>103.76</c:v>
                </c:pt>
                <c:pt idx="4">
                  <c:v>103.57</c:v>
                </c:pt>
              </c:numCache>
            </c:numRef>
          </c:val>
          <c:smooth val="0"/>
          <c:extLst>
            <c:ext xmlns:c16="http://schemas.microsoft.com/office/drawing/2014/chart" uri="{C3380CC4-5D6E-409C-BE32-E72D297353CC}">
              <c16:uniqueId val="{00000001-0DD0-417F-AA0A-653B74CE884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116.6</c:v>
                </c:pt>
                <c:pt idx="1">
                  <c:v>117</c:v>
                </c:pt>
                <c:pt idx="2">
                  <c:v>118.92</c:v>
                </c:pt>
                <c:pt idx="3">
                  <c:v>119.5</c:v>
                </c:pt>
                <c:pt idx="4">
                  <c:v>120.65</c:v>
                </c:pt>
              </c:numCache>
            </c:numRef>
          </c:val>
          <c:extLst>
            <c:ext xmlns:c16="http://schemas.microsoft.com/office/drawing/2014/chart" uri="{C3380CC4-5D6E-409C-BE32-E72D297353CC}">
              <c16:uniqueId val="{00000000-0CA9-4AD3-BF41-87FE5263CC2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119.39</c:v>
                </c:pt>
                <c:pt idx="1">
                  <c:v>117.41</c:v>
                </c:pt>
                <c:pt idx="2">
                  <c:v>114.01</c:v>
                </c:pt>
                <c:pt idx="3">
                  <c:v>111.18</c:v>
                </c:pt>
                <c:pt idx="4">
                  <c:v>111.78</c:v>
                </c:pt>
              </c:numCache>
            </c:numRef>
          </c:val>
          <c:smooth val="0"/>
          <c:extLst>
            <c:ext xmlns:c16="http://schemas.microsoft.com/office/drawing/2014/chart" uri="{C3380CC4-5D6E-409C-BE32-E72D297353CC}">
              <c16:uniqueId val="{00000001-0CA9-4AD3-BF41-87FE5263CC2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千葉県　八千代市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Ab</v>
      </c>
      <c r="X8" s="65"/>
      <c r="Y8" s="65"/>
      <c r="Z8" s="65"/>
      <c r="AA8" s="65"/>
      <c r="AB8" s="65"/>
      <c r="AC8" s="65"/>
      <c r="AD8" s="66" t="str">
        <f>データ!$M$6</f>
        <v>自治体職員</v>
      </c>
      <c r="AE8" s="66"/>
      <c r="AF8" s="66"/>
      <c r="AG8" s="66"/>
      <c r="AH8" s="66"/>
      <c r="AI8" s="66"/>
      <c r="AJ8" s="66"/>
      <c r="AK8" s="3"/>
      <c r="AL8" s="45">
        <f>データ!S6</f>
        <v>204717</v>
      </c>
      <c r="AM8" s="45"/>
      <c r="AN8" s="45"/>
      <c r="AO8" s="45"/>
      <c r="AP8" s="45"/>
      <c r="AQ8" s="45"/>
      <c r="AR8" s="45"/>
      <c r="AS8" s="45"/>
      <c r="AT8" s="46">
        <f>データ!T6</f>
        <v>51.39</v>
      </c>
      <c r="AU8" s="46"/>
      <c r="AV8" s="46"/>
      <c r="AW8" s="46"/>
      <c r="AX8" s="46"/>
      <c r="AY8" s="46"/>
      <c r="AZ8" s="46"/>
      <c r="BA8" s="46"/>
      <c r="BB8" s="46">
        <f>データ!U6</f>
        <v>3983.6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79.760000000000005</v>
      </c>
      <c r="J10" s="46"/>
      <c r="K10" s="46"/>
      <c r="L10" s="46"/>
      <c r="M10" s="46"/>
      <c r="N10" s="46"/>
      <c r="O10" s="46"/>
      <c r="P10" s="46">
        <f>データ!P6</f>
        <v>92.56</v>
      </c>
      <c r="Q10" s="46"/>
      <c r="R10" s="46"/>
      <c r="S10" s="46"/>
      <c r="T10" s="46"/>
      <c r="U10" s="46"/>
      <c r="V10" s="46"/>
      <c r="W10" s="46">
        <f>データ!Q6</f>
        <v>83.39</v>
      </c>
      <c r="X10" s="46"/>
      <c r="Y10" s="46"/>
      <c r="Z10" s="46"/>
      <c r="AA10" s="46"/>
      <c r="AB10" s="46"/>
      <c r="AC10" s="46"/>
      <c r="AD10" s="45">
        <f>データ!R6</f>
        <v>2101</v>
      </c>
      <c r="AE10" s="45"/>
      <c r="AF10" s="45"/>
      <c r="AG10" s="45"/>
      <c r="AH10" s="45"/>
      <c r="AI10" s="45"/>
      <c r="AJ10" s="45"/>
      <c r="AK10" s="2"/>
      <c r="AL10" s="45">
        <f>データ!V6</f>
        <v>189580</v>
      </c>
      <c r="AM10" s="45"/>
      <c r="AN10" s="45"/>
      <c r="AO10" s="45"/>
      <c r="AP10" s="45"/>
      <c r="AQ10" s="45"/>
      <c r="AR10" s="45"/>
      <c r="AS10" s="45"/>
      <c r="AT10" s="46">
        <f>データ!W6</f>
        <v>20.420000000000002</v>
      </c>
      <c r="AU10" s="46"/>
      <c r="AV10" s="46"/>
      <c r="AW10" s="46"/>
      <c r="AX10" s="46"/>
      <c r="AY10" s="46"/>
      <c r="AZ10" s="46"/>
      <c r="BA10" s="46"/>
      <c r="BB10" s="46">
        <f>データ!X6</f>
        <v>9284.0400000000009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ehtOCeBkzKGHdji1xYgJEttKHTEFkB+NNr2+aHOIzmEMtkAHZ33hFV27IsmS+/+YRRWP1lfSld/ftqfiZODAsw==" saltValue="Y+nNSvzTxFLGsUMFfnocs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122211</v>
      </c>
      <c r="D6" s="19">
        <f t="shared" si="3"/>
        <v>46</v>
      </c>
      <c r="E6" s="19">
        <f t="shared" si="3"/>
        <v>17</v>
      </c>
      <c r="F6" s="19">
        <f t="shared" si="3"/>
        <v>1</v>
      </c>
      <c r="G6" s="19">
        <f t="shared" si="3"/>
        <v>0</v>
      </c>
      <c r="H6" s="19" t="str">
        <f t="shared" si="3"/>
        <v>千葉県　八千代市</v>
      </c>
      <c r="I6" s="19" t="str">
        <f t="shared" si="3"/>
        <v>法適用</v>
      </c>
      <c r="J6" s="19" t="str">
        <f t="shared" si="3"/>
        <v>下水道事業</v>
      </c>
      <c r="K6" s="19" t="str">
        <f t="shared" si="3"/>
        <v>公共下水道</v>
      </c>
      <c r="L6" s="19" t="str">
        <f t="shared" si="3"/>
        <v>Ab</v>
      </c>
      <c r="M6" s="19" t="str">
        <f t="shared" si="3"/>
        <v>自治体職員</v>
      </c>
      <c r="N6" s="20" t="str">
        <f t="shared" si="3"/>
        <v>-</v>
      </c>
      <c r="O6" s="20">
        <f t="shared" si="3"/>
        <v>79.760000000000005</v>
      </c>
      <c r="P6" s="20">
        <f t="shared" si="3"/>
        <v>92.56</v>
      </c>
      <c r="Q6" s="20">
        <f t="shared" si="3"/>
        <v>83.39</v>
      </c>
      <c r="R6" s="20">
        <f t="shared" si="3"/>
        <v>2101</v>
      </c>
      <c r="S6" s="20">
        <f t="shared" si="3"/>
        <v>204717</v>
      </c>
      <c r="T6" s="20">
        <f t="shared" si="3"/>
        <v>51.39</v>
      </c>
      <c r="U6" s="20">
        <f t="shared" si="3"/>
        <v>3983.6</v>
      </c>
      <c r="V6" s="20">
        <f t="shared" si="3"/>
        <v>189580</v>
      </c>
      <c r="W6" s="20">
        <f t="shared" si="3"/>
        <v>20.420000000000002</v>
      </c>
      <c r="X6" s="20">
        <f t="shared" si="3"/>
        <v>9284.0400000000009</v>
      </c>
      <c r="Y6" s="21">
        <f>IF(Y7="",NA(),Y7)</f>
        <v>105.7</v>
      </c>
      <c r="Z6" s="21">
        <f t="shared" ref="Z6:AH6" si="4">IF(Z7="",NA(),Z7)</f>
        <v>105.18</v>
      </c>
      <c r="AA6" s="21">
        <f t="shared" si="4"/>
        <v>102.37</v>
      </c>
      <c r="AB6" s="21">
        <f t="shared" si="4"/>
        <v>102.2</v>
      </c>
      <c r="AC6" s="21">
        <f t="shared" si="4"/>
        <v>101.84</v>
      </c>
      <c r="AD6" s="21">
        <f t="shared" si="4"/>
        <v>106.78</v>
      </c>
      <c r="AE6" s="21">
        <f t="shared" si="4"/>
        <v>106.31</v>
      </c>
      <c r="AF6" s="21">
        <f t="shared" si="4"/>
        <v>107.05</v>
      </c>
      <c r="AG6" s="21">
        <f t="shared" si="4"/>
        <v>106.43</v>
      </c>
      <c r="AH6" s="21">
        <f t="shared" si="4"/>
        <v>106.81</v>
      </c>
      <c r="AI6" s="20" t="str">
        <f>IF(AI7="","",IF(AI7="-","【-】","【"&amp;SUBSTITUTE(TEXT(AI7,"#,##0.00"),"-","△")&amp;"】"))</f>
        <v>【106.11】</v>
      </c>
      <c r="AJ6" s="20">
        <f>IF(AJ7="",NA(),AJ7)</f>
        <v>0</v>
      </c>
      <c r="AK6" s="20">
        <f t="shared" ref="AK6:AS6" si="5">IF(AK7="",NA(),AK7)</f>
        <v>0</v>
      </c>
      <c r="AL6" s="20">
        <f t="shared" si="5"/>
        <v>0</v>
      </c>
      <c r="AM6" s="20">
        <f t="shared" si="5"/>
        <v>0</v>
      </c>
      <c r="AN6" s="20">
        <f t="shared" si="5"/>
        <v>0</v>
      </c>
      <c r="AO6" s="21">
        <f t="shared" si="5"/>
        <v>0.19</v>
      </c>
      <c r="AP6" s="21">
        <f t="shared" si="5"/>
        <v>0.05</v>
      </c>
      <c r="AQ6" s="20">
        <f t="shared" si="5"/>
        <v>0</v>
      </c>
      <c r="AR6" s="20">
        <f t="shared" si="5"/>
        <v>0</v>
      </c>
      <c r="AS6" s="20">
        <f t="shared" si="5"/>
        <v>0</v>
      </c>
      <c r="AT6" s="20" t="str">
        <f>IF(AT7="","",IF(AT7="-","【-】","【"&amp;SUBSTITUTE(TEXT(AT7,"#,##0.00"),"-","△")&amp;"】"))</f>
        <v>【3.15】</v>
      </c>
      <c r="AU6" s="21">
        <f>IF(AU7="",NA(),AU7)</f>
        <v>188.41</v>
      </c>
      <c r="AV6" s="21">
        <f t="shared" ref="AV6:BD6" si="6">IF(AV7="",NA(),AV7)</f>
        <v>212.92</v>
      </c>
      <c r="AW6" s="21">
        <f t="shared" si="6"/>
        <v>243.59</v>
      </c>
      <c r="AX6" s="21">
        <f t="shared" si="6"/>
        <v>279.27999999999997</v>
      </c>
      <c r="AY6" s="21">
        <f t="shared" si="6"/>
        <v>255.61</v>
      </c>
      <c r="AZ6" s="21">
        <f t="shared" si="6"/>
        <v>80.64</v>
      </c>
      <c r="BA6" s="21">
        <f t="shared" si="6"/>
        <v>88.1</v>
      </c>
      <c r="BB6" s="21">
        <f t="shared" si="6"/>
        <v>84.84</v>
      </c>
      <c r="BC6" s="21">
        <f t="shared" si="6"/>
        <v>88.42</v>
      </c>
      <c r="BD6" s="21">
        <f t="shared" si="6"/>
        <v>93.63</v>
      </c>
      <c r="BE6" s="20" t="str">
        <f>IF(BE7="","",IF(BE7="-","【-】","【"&amp;SUBSTITUTE(TEXT(BE7,"#,##0.00"),"-","△")&amp;"】"))</f>
        <v>【73.44】</v>
      </c>
      <c r="BF6" s="21">
        <f>IF(BF7="",NA(),BF7)</f>
        <v>357.61</v>
      </c>
      <c r="BG6" s="21">
        <f t="shared" ref="BG6:BO6" si="7">IF(BG7="",NA(),BG7)</f>
        <v>362.85</v>
      </c>
      <c r="BH6" s="21">
        <f t="shared" si="7"/>
        <v>341.39</v>
      </c>
      <c r="BI6" s="21">
        <f t="shared" si="7"/>
        <v>362.86</v>
      </c>
      <c r="BJ6" s="21">
        <f t="shared" si="7"/>
        <v>361.82</v>
      </c>
      <c r="BK6" s="21">
        <f t="shared" si="7"/>
        <v>606.79999999999995</v>
      </c>
      <c r="BL6" s="21">
        <f t="shared" si="7"/>
        <v>585.55999999999995</v>
      </c>
      <c r="BM6" s="21">
        <f t="shared" si="7"/>
        <v>565.62</v>
      </c>
      <c r="BN6" s="21">
        <f t="shared" si="7"/>
        <v>544.61</v>
      </c>
      <c r="BO6" s="21">
        <f t="shared" si="7"/>
        <v>525.07000000000005</v>
      </c>
      <c r="BP6" s="20" t="str">
        <f>IF(BP7="","",IF(BP7="-","【-】","【"&amp;SUBSTITUTE(TEXT(BP7,"#,##0.00"),"-","△")&amp;"】"))</f>
        <v>【652.82】</v>
      </c>
      <c r="BQ6" s="21">
        <f>IF(BQ7="",NA(),BQ7)</f>
        <v>108.96</v>
      </c>
      <c r="BR6" s="21">
        <f t="shared" ref="BR6:BZ6" si="8">IF(BR7="",NA(),BR7)</f>
        <v>107.9</v>
      </c>
      <c r="BS6" s="21">
        <f t="shared" si="8"/>
        <v>104.04</v>
      </c>
      <c r="BT6" s="21">
        <f t="shared" si="8"/>
        <v>104.08</v>
      </c>
      <c r="BU6" s="21">
        <f t="shared" si="8"/>
        <v>103.46</v>
      </c>
      <c r="BV6" s="21">
        <f t="shared" si="8"/>
        <v>101.84</v>
      </c>
      <c r="BW6" s="21">
        <f t="shared" si="8"/>
        <v>101.62</v>
      </c>
      <c r="BX6" s="21">
        <f t="shared" si="8"/>
        <v>102.36</v>
      </c>
      <c r="BY6" s="21">
        <f t="shared" si="8"/>
        <v>103.76</v>
      </c>
      <c r="BZ6" s="21">
        <f t="shared" si="8"/>
        <v>103.57</v>
      </c>
      <c r="CA6" s="20" t="str">
        <f>IF(CA7="","",IF(CA7="-","【-】","【"&amp;SUBSTITUTE(TEXT(CA7,"#,##0.00"),"-","△")&amp;"】"))</f>
        <v>【97.61】</v>
      </c>
      <c r="CB6" s="21">
        <f>IF(CB7="",NA(),CB7)</f>
        <v>116.6</v>
      </c>
      <c r="CC6" s="21">
        <f t="shared" ref="CC6:CK6" si="9">IF(CC7="",NA(),CC7)</f>
        <v>117</v>
      </c>
      <c r="CD6" s="21">
        <f t="shared" si="9"/>
        <v>118.92</v>
      </c>
      <c r="CE6" s="21">
        <f t="shared" si="9"/>
        <v>119.5</v>
      </c>
      <c r="CF6" s="21">
        <f t="shared" si="9"/>
        <v>120.65</v>
      </c>
      <c r="CG6" s="21">
        <f t="shared" si="9"/>
        <v>119.39</v>
      </c>
      <c r="CH6" s="21">
        <f t="shared" si="9"/>
        <v>117.41</v>
      </c>
      <c r="CI6" s="21">
        <f t="shared" si="9"/>
        <v>114.01</v>
      </c>
      <c r="CJ6" s="21">
        <f t="shared" si="9"/>
        <v>111.18</v>
      </c>
      <c r="CK6" s="21">
        <f t="shared" si="9"/>
        <v>111.78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68.3</v>
      </c>
      <c r="CS6" s="21">
        <f t="shared" si="10"/>
        <v>67.37</v>
      </c>
      <c r="CT6" s="21">
        <f t="shared" si="10"/>
        <v>67.709999999999994</v>
      </c>
      <c r="CU6" s="21">
        <f t="shared" si="10"/>
        <v>67.13</v>
      </c>
      <c r="CV6" s="21">
        <f t="shared" si="10"/>
        <v>66.819999999999993</v>
      </c>
      <c r="CW6" s="20" t="str">
        <f>IF(CW7="","",IF(CW7="-","【-】","【"&amp;SUBSTITUTE(TEXT(CW7,"#,##0.00"),"-","△")&amp;"】"))</f>
        <v>【59.10】</v>
      </c>
      <c r="CX6" s="21">
        <f>IF(CX7="",NA(),CX7)</f>
        <v>99.12</v>
      </c>
      <c r="CY6" s="21">
        <f t="shared" ref="CY6:DG6" si="11">IF(CY7="",NA(),CY7)</f>
        <v>99.16</v>
      </c>
      <c r="CZ6" s="21">
        <f t="shared" si="11"/>
        <v>99.19</v>
      </c>
      <c r="DA6" s="21">
        <f t="shared" si="11"/>
        <v>99.21</v>
      </c>
      <c r="DB6" s="21">
        <f t="shared" si="11"/>
        <v>99.19</v>
      </c>
      <c r="DC6" s="21">
        <f t="shared" si="11"/>
        <v>96.78</v>
      </c>
      <c r="DD6" s="21">
        <f t="shared" si="11"/>
        <v>97</v>
      </c>
      <c r="DE6" s="21">
        <f t="shared" si="11"/>
        <v>97.24</v>
      </c>
      <c r="DF6" s="21">
        <f t="shared" si="11"/>
        <v>97.79</v>
      </c>
      <c r="DG6" s="21">
        <f t="shared" si="11"/>
        <v>97.75</v>
      </c>
      <c r="DH6" s="20" t="str">
        <f>IF(DH7="","",IF(DH7="-","【-】","【"&amp;SUBSTITUTE(TEXT(DH7,"#,##0.00"),"-","△")&amp;"】"))</f>
        <v>【95.82】</v>
      </c>
      <c r="DI6" s="21">
        <f>IF(DI7="",NA(),DI7)</f>
        <v>27.73</v>
      </c>
      <c r="DJ6" s="21">
        <f t="shared" ref="DJ6:DR6" si="12">IF(DJ7="",NA(),DJ7)</f>
        <v>28.7</v>
      </c>
      <c r="DK6" s="21">
        <f t="shared" si="12"/>
        <v>31.14</v>
      </c>
      <c r="DL6" s="21">
        <f t="shared" si="12"/>
        <v>32.24</v>
      </c>
      <c r="DM6" s="21">
        <f t="shared" si="12"/>
        <v>32.869999999999997</v>
      </c>
      <c r="DN6" s="21">
        <f t="shared" si="12"/>
        <v>29.38</v>
      </c>
      <c r="DO6" s="21">
        <f t="shared" si="12"/>
        <v>30.6</v>
      </c>
      <c r="DP6" s="21">
        <f t="shared" si="12"/>
        <v>27.39</v>
      </c>
      <c r="DQ6" s="21">
        <f t="shared" si="12"/>
        <v>30.42</v>
      </c>
      <c r="DR6" s="21">
        <f t="shared" si="12"/>
        <v>32.96</v>
      </c>
      <c r="DS6" s="20" t="str">
        <f>IF(DS7="","",IF(DS7="-","【-】","【"&amp;SUBSTITUTE(TEXT(DS7,"#,##0.00"),"-","△")&amp;"】"))</f>
        <v>【39.74】</v>
      </c>
      <c r="DT6" s="20">
        <f>IF(DT7="",NA(),DT7)</f>
        <v>0</v>
      </c>
      <c r="DU6" s="21">
        <f t="shared" ref="DU6:EC6" si="13">IF(DU7="",NA(),DU7)</f>
        <v>7.45</v>
      </c>
      <c r="DV6" s="21">
        <f t="shared" si="13"/>
        <v>7.4</v>
      </c>
      <c r="DW6" s="21">
        <f t="shared" si="13"/>
        <v>7.37</v>
      </c>
      <c r="DX6" s="21">
        <f t="shared" si="13"/>
        <v>7.33</v>
      </c>
      <c r="DY6" s="21">
        <f t="shared" si="13"/>
        <v>3.45</v>
      </c>
      <c r="DZ6" s="21">
        <f t="shared" si="13"/>
        <v>5.0199999999999996</v>
      </c>
      <c r="EA6" s="21">
        <f t="shared" si="13"/>
        <v>5.86</v>
      </c>
      <c r="EB6" s="21">
        <f t="shared" si="13"/>
        <v>6.66</v>
      </c>
      <c r="EC6" s="21">
        <f t="shared" si="13"/>
        <v>8.49</v>
      </c>
      <c r="ED6" s="20" t="str">
        <f>IF(ED7="","",IF(ED7="-","【-】","【"&amp;SUBSTITUTE(TEXT(ED7,"#,##0.00"),"-","△")&amp;"】"))</f>
        <v>【7.62】</v>
      </c>
      <c r="EE6" s="20">
        <f>IF(EE7="",NA(),EE7)</f>
        <v>0</v>
      </c>
      <c r="EF6" s="20">
        <f t="shared" ref="EF6:EN6" si="14">IF(EF7="",NA(),EF7)</f>
        <v>0</v>
      </c>
      <c r="EG6" s="20">
        <f t="shared" si="14"/>
        <v>0</v>
      </c>
      <c r="EH6" s="21">
        <f t="shared" si="14"/>
        <v>0.02</v>
      </c>
      <c r="EI6" s="20">
        <f t="shared" si="14"/>
        <v>0</v>
      </c>
      <c r="EJ6" s="21">
        <f t="shared" si="14"/>
        <v>0.12</v>
      </c>
      <c r="EK6" s="21">
        <f t="shared" si="14"/>
        <v>0.19</v>
      </c>
      <c r="EL6" s="21">
        <f t="shared" si="14"/>
        <v>0.19</v>
      </c>
      <c r="EM6" s="21">
        <f t="shared" si="14"/>
        <v>0.14000000000000001</v>
      </c>
      <c r="EN6" s="21">
        <f t="shared" si="14"/>
        <v>0.15</v>
      </c>
      <c r="EO6" s="20" t="str">
        <f>IF(EO7="","",IF(EO7="-","【-】","【"&amp;SUBSTITUTE(TEXT(EO7,"#,##0.00"),"-","△")&amp;"】"))</f>
        <v>【0.23】</v>
      </c>
    </row>
    <row r="7" spans="1:148" s="22" customFormat="1" x14ac:dyDescent="0.15">
      <c r="A7" s="14"/>
      <c r="B7" s="23">
        <v>2022</v>
      </c>
      <c r="C7" s="23">
        <v>122211</v>
      </c>
      <c r="D7" s="23">
        <v>46</v>
      </c>
      <c r="E7" s="23">
        <v>17</v>
      </c>
      <c r="F7" s="23">
        <v>1</v>
      </c>
      <c r="G7" s="23">
        <v>0</v>
      </c>
      <c r="H7" s="23" t="s">
        <v>96</v>
      </c>
      <c r="I7" s="23" t="s">
        <v>97</v>
      </c>
      <c r="J7" s="23" t="s">
        <v>98</v>
      </c>
      <c r="K7" s="23" t="s">
        <v>99</v>
      </c>
      <c r="L7" s="23" t="s">
        <v>100</v>
      </c>
      <c r="M7" s="23" t="s">
        <v>101</v>
      </c>
      <c r="N7" s="24" t="s">
        <v>102</v>
      </c>
      <c r="O7" s="24">
        <v>79.760000000000005</v>
      </c>
      <c r="P7" s="24">
        <v>92.56</v>
      </c>
      <c r="Q7" s="24">
        <v>83.39</v>
      </c>
      <c r="R7" s="24">
        <v>2101</v>
      </c>
      <c r="S7" s="24">
        <v>204717</v>
      </c>
      <c r="T7" s="24">
        <v>51.39</v>
      </c>
      <c r="U7" s="24">
        <v>3983.6</v>
      </c>
      <c r="V7" s="24">
        <v>189580</v>
      </c>
      <c r="W7" s="24">
        <v>20.420000000000002</v>
      </c>
      <c r="X7" s="24">
        <v>9284.0400000000009</v>
      </c>
      <c r="Y7" s="24">
        <v>105.7</v>
      </c>
      <c r="Z7" s="24">
        <v>105.18</v>
      </c>
      <c r="AA7" s="24">
        <v>102.37</v>
      </c>
      <c r="AB7" s="24">
        <v>102.2</v>
      </c>
      <c r="AC7" s="24">
        <v>101.84</v>
      </c>
      <c r="AD7" s="24">
        <v>106.78</v>
      </c>
      <c r="AE7" s="24">
        <v>106.31</v>
      </c>
      <c r="AF7" s="24">
        <v>107.05</v>
      </c>
      <c r="AG7" s="24">
        <v>106.43</v>
      </c>
      <c r="AH7" s="24">
        <v>106.81</v>
      </c>
      <c r="AI7" s="24">
        <v>106.11</v>
      </c>
      <c r="AJ7" s="24">
        <v>0</v>
      </c>
      <c r="AK7" s="24">
        <v>0</v>
      </c>
      <c r="AL7" s="24">
        <v>0</v>
      </c>
      <c r="AM7" s="24">
        <v>0</v>
      </c>
      <c r="AN7" s="24">
        <v>0</v>
      </c>
      <c r="AO7" s="24">
        <v>0.19</v>
      </c>
      <c r="AP7" s="24">
        <v>0.05</v>
      </c>
      <c r="AQ7" s="24">
        <v>0</v>
      </c>
      <c r="AR7" s="24">
        <v>0</v>
      </c>
      <c r="AS7" s="24">
        <v>0</v>
      </c>
      <c r="AT7" s="24">
        <v>3.15</v>
      </c>
      <c r="AU7" s="24">
        <v>188.41</v>
      </c>
      <c r="AV7" s="24">
        <v>212.92</v>
      </c>
      <c r="AW7" s="24">
        <v>243.59</v>
      </c>
      <c r="AX7" s="24">
        <v>279.27999999999997</v>
      </c>
      <c r="AY7" s="24">
        <v>255.61</v>
      </c>
      <c r="AZ7" s="24">
        <v>80.64</v>
      </c>
      <c r="BA7" s="24">
        <v>88.1</v>
      </c>
      <c r="BB7" s="24">
        <v>84.84</v>
      </c>
      <c r="BC7" s="24">
        <v>88.42</v>
      </c>
      <c r="BD7" s="24">
        <v>93.63</v>
      </c>
      <c r="BE7" s="24">
        <v>73.44</v>
      </c>
      <c r="BF7" s="24">
        <v>357.61</v>
      </c>
      <c r="BG7" s="24">
        <v>362.85</v>
      </c>
      <c r="BH7" s="24">
        <v>341.39</v>
      </c>
      <c r="BI7" s="24">
        <v>362.86</v>
      </c>
      <c r="BJ7" s="24">
        <v>361.82</v>
      </c>
      <c r="BK7" s="24">
        <v>606.79999999999995</v>
      </c>
      <c r="BL7" s="24">
        <v>585.55999999999995</v>
      </c>
      <c r="BM7" s="24">
        <v>565.62</v>
      </c>
      <c r="BN7" s="24">
        <v>544.61</v>
      </c>
      <c r="BO7" s="24">
        <v>525.07000000000005</v>
      </c>
      <c r="BP7" s="24">
        <v>652.82000000000005</v>
      </c>
      <c r="BQ7" s="24">
        <v>108.96</v>
      </c>
      <c r="BR7" s="24">
        <v>107.9</v>
      </c>
      <c r="BS7" s="24">
        <v>104.04</v>
      </c>
      <c r="BT7" s="24">
        <v>104.08</v>
      </c>
      <c r="BU7" s="24">
        <v>103.46</v>
      </c>
      <c r="BV7" s="24">
        <v>101.84</v>
      </c>
      <c r="BW7" s="24">
        <v>101.62</v>
      </c>
      <c r="BX7" s="24">
        <v>102.36</v>
      </c>
      <c r="BY7" s="24">
        <v>103.76</v>
      </c>
      <c r="BZ7" s="24">
        <v>103.57</v>
      </c>
      <c r="CA7" s="24">
        <v>97.61</v>
      </c>
      <c r="CB7" s="24">
        <v>116.6</v>
      </c>
      <c r="CC7" s="24">
        <v>117</v>
      </c>
      <c r="CD7" s="24">
        <v>118.92</v>
      </c>
      <c r="CE7" s="24">
        <v>119.5</v>
      </c>
      <c r="CF7" s="24">
        <v>120.65</v>
      </c>
      <c r="CG7" s="24">
        <v>119.39</v>
      </c>
      <c r="CH7" s="24">
        <v>117.41</v>
      </c>
      <c r="CI7" s="24">
        <v>114.01</v>
      </c>
      <c r="CJ7" s="24">
        <v>111.18</v>
      </c>
      <c r="CK7" s="24">
        <v>111.78</v>
      </c>
      <c r="CL7" s="24">
        <v>138.29</v>
      </c>
      <c r="CM7" s="24" t="s">
        <v>102</v>
      </c>
      <c r="CN7" s="24" t="s">
        <v>102</v>
      </c>
      <c r="CO7" s="24" t="s">
        <v>102</v>
      </c>
      <c r="CP7" s="24" t="s">
        <v>102</v>
      </c>
      <c r="CQ7" s="24" t="s">
        <v>102</v>
      </c>
      <c r="CR7" s="24">
        <v>68.3</v>
      </c>
      <c r="CS7" s="24">
        <v>67.37</v>
      </c>
      <c r="CT7" s="24">
        <v>67.709999999999994</v>
      </c>
      <c r="CU7" s="24">
        <v>67.13</v>
      </c>
      <c r="CV7" s="24">
        <v>66.819999999999993</v>
      </c>
      <c r="CW7" s="24">
        <v>59.1</v>
      </c>
      <c r="CX7" s="24">
        <v>99.12</v>
      </c>
      <c r="CY7" s="24">
        <v>99.16</v>
      </c>
      <c r="CZ7" s="24">
        <v>99.19</v>
      </c>
      <c r="DA7" s="24">
        <v>99.21</v>
      </c>
      <c r="DB7" s="24">
        <v>99.19</v>
      </c>
      <c r="DC7" s="24">
        <v>96.78</v>
      </c>
      <c r="DD7" s="24">
        <v>97</v>
      </c>
      <c r="DE7" s="24">
        <v>97.24</v>
      </c>
      <c r="DF7" s="24">
        <v>97.79</v>
      </c>
      <c r="DG7" s="24">
        <v>97.75</v>
      </c>
      <c r="DH7" s="24">
        <v>95.82</v>
      </c>
      <c r="DI7" s="24">
        <v>27.73</v>
      </c>
      <c r="DJ7" s="24">
        <v>28.7</v>
      </c>
      <c r="DK7" s="24">
        <v>31.14</v>
      </c>
      <c r="DL7" s="24">
        <v>32.24</v>
      </c>
      <c r="DM7" s="24">
        <v>32.869999999999997</v>
      </c>
      <c r="DN7" s="24">
        <v>29.38</v>
      </c>
      <c r="DO7" s="24">
        <v>30.6</v>
      </c>
      <c r="DP7" s="24">
        <v>27.39</v>
      </c>
      <c r="DQ7" s="24">
        <v>30.42</v>
      </c>
      <c r="DR7" s="24">
        <v>32.96</v>
      </c>
      <c r="DS7" s="24">
        <v>39.74</v>
      </c>
      <c r="DT7" s="24">
        <v>0</v>
      </c>
      <c r="DU7" s="24">
        <v>7.45</v>
      </c>
      <c r="DV7" s="24">
        <v>7.4</v>
      </c>
      <c r="DW7" s="24">
        <v>7.37</v>
      </c>
      <c r="DX7" s="24">
        <v>7.33</v>
      </c>
      <c r="DY7" s="24">
        <v>3.45</v>
      </c>
      <c r="DZ7" s="24">
        <v>5.0199999999999996</v>
      </c>
      <c r="EA7" s="24">
        <v>5.86</v>
      </c>
      <c r="EB7" s="24">
        <v>6.66</v>
      </c>
      <c r="EC7" s="24">
        <v>8.49</v>
      </c>
      <c r="ED7" s="24">
        <v>7.62</v>
      </c>
      <c r="EE7" s="24">
        <v>0</v>
      </c>
      <c r="EF7" s="24">
        <v>0</v>
      </c>
      <c r="EG7" s="24">
        <v>0</v>
      </c>
      <c r="EH7" s="24">
        <v>0.02</v>
      </c>
      <c r="EI7" s="24">
        <v>0</v>
      </c>
      <c r="EJ7" s="24">
        <v>0.12</v>
      </c>
      <c r="EK7" s="24">
        <v>0.19</v>
      </c>
      <c r="EL7" s="24">
        <v>0.19</v>
      </c>
      <c r="EM7" s="24">
        <v>0.14000000000000001</v>
      </c>
      <c r="EN7" s="24">
        <v>0.15</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2024-01-24T00:42:58Z</cp:lastPrinted>
  <dcterms:created xsi:type="dcterms:W3CDTF">2023-12-12T00:45:00Z</dcterms:created>
  <dcterms:modified xsi:type="dcterms:W3CDTF">2024-02-22T08:16:03Z</dcterms:modified>
  <cp:category/>
</cp:coreProperties>
</file>