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31F93714-43ED-4D28-9061-C2C628E62BFD}" xr6:coauthVersionLast="47" xr6:coauthVersionMax="47" xr10:uidLastSave="{00000000-0000-0000-0000-000000000000}"/>
  <workbookProtection workbookAlgorithmName="SHA-512" workbookHashValue="by9XKA5w6KBkBmx0XdTtQy19UiIRgOvDPG589B6jnsqt0unr8U62bc6skDvSOKWBcqzcXnPGIDV7QlFtHX48Jw==" workbookSaltValue="zt+LH8u3kPTaxW7SKtcTN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Q6" i="5"/>
  <c r="P6" i="5"/>
  <c r="O6" i="5"/>
  <c r="N6" i="5"/>
  <c r="B10" i="4" s="1"/>
  <c r="M6" i="5"/>
  <c r="AD8" i="4" s="1"/>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G85" i="4"/>
  <c r="BB10" i="4"/>
  <c r="AT10" i="4"/>
  <c r="AD10" i="4"/>
  <c r="W10" i="4"/>
  <c r="P10" i="4"/>
  <c r="I10" i="4"/>
  <c r="AT8" i="4"/>
  <c r="AL8" i="4"/>
  <c r="W8" i="4"/>
  <c r="P8" i="4"/>
  <c r="I8" i="4"/>
  <c r="B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<sst xmlns="http://schemas.openxmlformats.org/spreadsheetml/2006/main" count="236" uniqueCount="118">
  <si>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</si>
  <si>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</si>
  <si>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</si>
  <si>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</si>
  <si>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</si>
  <si>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</si>
  <si>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</si>
  <si>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</si>
  <si>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</si>
  <si>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</si>
  <si>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</si>
  <si>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</si>
  <si>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</si>
  <si>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</si>
  <si>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</si>
  <si>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</si>
  <si>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</si>
  <si>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</si>
  <si>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</si>
  <si>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</si>
  <si>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</si>
  <si>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</si>
  <si>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</si>
  <si>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</si>
  <si>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</si>
  <si>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</si>
  <si>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</si>
  <si>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</si>
  <si>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</si>
  <si>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</si>
  <si>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</si>
  <si>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</si>
  <si>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</si>
  <si>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</si>
  <si>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</si>
  <si>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</si>
  <si>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</si>
  <si>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</si>
  <si>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</si>
  <si>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</si>
  <si>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</si>
  <si>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</si>
  <si>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</si>
  <si>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</si>
  <si>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</si>
  <si>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</si>
  <si>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</si>
  <si>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</si>
  <si>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</si>
  <si>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</si>
  <si>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</si>
  <si>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</si>
  <si>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</si>
  <si>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</si>
  <si>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</si>
  <si>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</si>
  <si>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</si>
  <si>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</si>
  <si>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</si>
  <si>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</si>
  <si>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</si>
  <si>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</si>
  <si>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</si>
  <si>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</si>
  <si>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</si>
  <si>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</si>
  <si>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</si>
  <si>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</si>
  <si>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</si>
  <si>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</si>
  <si>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</si>
  <si>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</si>
  <si>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</si>
  <si>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</si>
  <si>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</si>
  <si>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</si>
  <si>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</si>
  <si>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</si>
  <si>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</si>
  <si>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</si>
  <si>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</si>
  <si>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</si>
  <si>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</si>
  <si>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</si>
  <si>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</si>
  <si>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</si>
  <si>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</si>
  <si>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</si>
  <si>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</si>
  <si>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</si>
  <si>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</si>
  <si>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</si>
  <si>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</si>
  <si>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</si>
  <si>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</si>
  <si>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</si>
  <si>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流山市</t>
  </si>
  <si>
    <t>法適用</t>
  </si>
  <si>
    <t>下水道事業</t>
  </si>
  <si>
    <t>公共下水道</t>
  </si>
  <si>
    <t>Aa</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</si>
  <si>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</si>
  <si>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</si>
  <si>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</si>
  <si>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</si>
  <si>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</si>
  <si>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</si>
  <si>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</si>
  <si>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</si>
  <si>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</si>
  <si>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</si>
  <si>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</si>
  <si>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</si>
  <si>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</si>
  <si>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</si>
  <si>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前述の通り、未普及地域の管渠整備を現在も行っているため、老朽化の状況については類似団体よりも低い水準で推移している。</t>
    <phoneticPr fontId="4"/>
  </si>
  <si>
    <t>建設拡張の段階にあるため、「経常収支比率」や「企業債残高対事業規模比率」の健全性に関する数値については低い水準で推移しているが、これは管渠施設等の新規整備が一段落となる令和6年度末を境に改善していくものと思料される。
一方で、他団体に比べ新しい設備を有しており、老朽化の状況については良好であるといえる。</t>
    <phoneticPr fontId="4"/>
  </si>
  <si>
    <t>流域下水道維持管理費負担金支出等の増加に伴う経常費用の増加で、①経常収支比率は前年度比低下となるが、100％を超える値で推移している。また、累積欠損金は発生しておらず、②累積欠損金比率0％であることから、健全経営を維持できている。
企業債を活用し管渠施設の新規整備を行ってきたため、④企業債残高対事業規模比率は高い水準にあるが、着実に企業債残高は減少している。
建設拡張の途上であるため⑤経費回収率は類似団体よりも低い水準にある。今後も適正な使用料収入の確保及び汚水処理費の削減を図る必要がある。
流域下水道維持管理費負担金等の増加に伴う汚水処理費の増加により、⑥汚水処理原価は前年度に比して増加となった。
⑧水洗化率は類似団体を下回る水準となっており、未接続者への対策が課題となっている。</t>
    <rPh sb="76" eb="78">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</si>
</sst>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2.61</c:v>
                </c:pt>
                <c:pt idx="2">
                  <c:v>2.09</c:v>
                </c:pt>
                <c:pt idx="3">
                  <c:v>1.41</c:v>
                </c:pt>
                <c:pt idx="4">
                  <c:v>0.94</c:v>
                </c:pt>
              </c:numCache>
            </c:numRef>
          </c:val>
          <c:extLst>
            <c:ext xmlns:c16="http://schemas.microsoft.com/office/drawing/2014/chart" uri="{C3380CC4-5D6E-409C-BE32-E72D297353CC}">
              <c16:uniqueId val="{00000000-28FA-4137-9202-ED431A2D378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0.19</c:v>
                </c:pt>
                <c:pt idx="2">
                  <c:v>0.19</c:v>
                </c:pt>
                <c:pt idx="3">
                  <c:v>0.14000000000000001</c:v>
                </c:pt>
                <c:pt idx="4">
                  <c:v>0.16</c:v>
                </c:pt>
              </c:numCache>
            </c:numRef>
          </c:val>
          <c:smooth val="0"/>
          <c:extLst>
            <c:ext xmlns:c16="http://schemas.microsoft.com/office/drawing/2014/chart" uri="{C3380CC4-5D6E-409C-BE32-E72D297353CC}">
              <c16:uniqueId val="{00000001-28FA-4137-9202-ED431A2D378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38-4A00-B8A3-31A4B7FE41F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c:v>
                </c:pt>
                <c:pt idx="1">
                  <c:v>67.37</c:v>
                </c:pt>
                <c:pt idx="2">
                  <c:v>67.709999999999994</c:v>
                </c:pt>
                <c:pt idx="3">
                  <c:v>67.13</c:v>
                </c:pt>
                <c:pt idx="4">
                  <c:v>63.62</c:v>
                </c:pt>
              </c:numCache>
            </c:numRef>
          </c:val>
          <c:smooth val="0"/>
          <c:extLst>
            <c:ext xmlns:c16="http://schemas.microsoft.com/office/drawing/2014/chart" uri="{C3380CC4-5D6E-409C-BE32-E72D297353CC}">
              <c16:uniqueId val="{00000001-AB38-4A00-B8A3-31A4B7FE41F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92.11</c:v>
                </c:pt>
                <c:pt idx="1">
                  <c:v>93.04</c:v>
                </c:pt>
                <c:pt idx="2">
                  <c:v>92.85</c:v>
                </c:pt>
                <c:pt idx="3">
                  <c:v>93.2</c:v>
                </c:pt>
                <c:pt idx="4">
                  <c:v>93.55</c:v>
                </c:pt>
              </c:numCache>
            </c:numRef>
          </c:val>
          <c:extLst>
            <c:ext xmlns:c16="http://schemas.microsoft.com/office/drawing/2014/chart" uri="{C3380CC4-5D6E-409C-BE32-E72D297353CC}">
              <c16:uniqueId val="{00000000-06A8-4E8F-BABE-B456EA8E9D8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96.78</c:v>
                </c:pt>
                <c:pt idx="1">
                  <c:v>97</c:v>
                </c:pt>
                <c:pt idx="2">
                  <c:v>97.24</c:v>
                </c:pt>
                <c:pt idx="3">
                  <c:v>97.79</c:v>
                </c:pt>
                <c:pt idx="4">
                  <c:v>97.53</c:v>
                </c:pt>
              </c:numCache>
            </c:numRef>
          </c:val>
          <c:smooth val="0"/>
          <c:extLst>
            <c:ext xmlns:c16="http://schemas.microsoft.com/office/drawing/2014/chart" uri="{C3380CC4-5D6E-409C-BE32-E72D297353CC}">
              <c16:uniqueId val="{00000001-06A8-4E8F-BABE-B456EA8E9D8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102.46</c:v>
                </c:pt>
                <c:pt idx="1">
                  <c:v>109.44</c:v>
                </c:pt>
                <c:pt idx="2">
                  <c:v>107.34</c:v>
                </c:pt>
                <c:pt idx="3">
                  <c:v>102.48</c:v>
                </c:pt>
                <c:pt idx="4">
                  <c:v>100.79</c:v>
                </c:pt>
              </c:numCache>
            </c:numRef>
          </c:val>
          <c:extLst>
            <c:ext xmlns:c16="http://schemas.microsoft.com/office/drawing/2014/chart" uri="{C3380CC4-5D6E-409C-BE32-E72D297353CC}">
              <c16:uniqueId val="{00000000-84DD-4B45-B082-4B6A9B29FD7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106.78</c:v>
                </c:pt>
                <c:pt idx="1">
                  <c:v>106.31</c:v>
                </c:pt>
                <c:pt idx="2">
                  <c:v>107.05</c:v>
                </c:pt>
                <c:pt idx="3">
                  <c:v>106.43</c:v>
                </c:pt>
                <c:pt idx="4">
                  <c:v>107.29</c:v>
                </c:pt>
              </c:numCache>
            </c:numRef>
          </c:val>
          <c:smooth val="0"/>
          <c:extLst>
            <c:ext xmlns:c16="http://schemas.microsoft.com/office/drawing/2014/chart" uri="{C3380CC4-5D6E-409C-BE32-E72D297353CC}">
              <c16:uniqueId val="{00000001-84DD-4B45-B082-4B6A9B29FD7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9.5299999999999994</c:v>
                </c:pt>
                <c:pt idx="1">
                  <c:v>11.65</c:v>
                </c:pt>
                <c:pt idx="2">
                  <c:v>13.7</c:v>
                </c:pt>
                <c:pt idx="3">
                  <c:v>15.77</c:v>
                </c:pt>
                <c:pt idx="4">
                  <c:v>17.670000000000002</c:v>
                </c:pt>
              </c:numCache>
            </c:numRef>
          </c:val>
          <c:extLst>
            <c:ext xmlns:c16="http://schemas.microsoft.com/office/drawing/2014/chart" uri="{C3380CC4-5D6E-409C-BE32-E72D297353CC}">
              <c16:uniqueId val="{00000000-95E7-49DD-B1BD-3A1DCF0AA28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29.38</c:v>
                </c:pt>
                <c:pt idx="1">
                  <c:v>30.6</c:v>
                </c:pt>
                <c:pt idx="2">
                  <c:v>27.39</c:v>
                </c:pt>
                <c:pt idx="3">
                  <c:v>30.42</c:v>
                </c:pt>
                <c:pt idx="4">
                  <c:v>26.87</c:v>
                </c:pt>
              </c:numCache>
            </c:numRef>
          </c:val>
          <c:smooth val="0"/>
          <c:extLst>
            <c:ext xmlns:c16="http://schemas.microsoft.com/office/drawing/2014/chart" uri="{C3380CC4-5D6E-409C-BE32-E72D297353CC}">
              <c16:uniqueId val="{00000001-95E7-49DD-B1BD-3A1DCF0AA28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84-44C6-A1CB-403EB7B143F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3.45</c:v>
                </c:pt>
                <c:pt idx="1">
                  <c:v>5.0199999999999996</c:v>
                </c:pt>
                <c:pt idx="2">
                  <c:v>5.86</c:v>
                </c:pt>
                <c:pt idx="3">
                  <c:v>6.66</c:v>
                </c:pt>
                <c:pt idx="4">
                  <c:v>12.4</c:v>
                </c:pt>
              </c:numCache>
            </c:numRef>
          </c:val>
          <c:smooth val="0"/>
          <c:extLst>
            <c:ext xmlns:c16="http://schemas.microsoft.com/office/drawing/2014/chart" uri="{C3380CC4-5D6E-409C-BE32-E72D297353CC}">
              <c16:uniqueId val="{00000001-4084-44C6-A1CB-403EB7B143F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1A-4E8F-AAEA-8939A43A78B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0.19</c:v>
                </c:pt>
                <c:pt idx="1">
                  <c:v>0.05</c:v>
                </c:pt>
                <c:pt idx="2" formatCode="#,##0.00;&quot;△&quot;#,##0.00">
                  <c:v>0</c:v>
                </c:pt>
                <c:pt idx="3" formatCode="#,##0.00;&quot;△&quot;#,##0.00">
                  <c:v>0</c:v>
                </c:pt>
                <c:pt idx="4">
                  <c:v>0.9</c:v>
                </c:pt>
              </c:numCache>
            </c:numRef>
          </c:val>
          <c:smooth val="0"/>
          <c:extLst>
            <c:ext xmlns:c16="http://schemas.microsoft.com/office/drawing/2014/chart" uri="{C3380CC4-5D6E-409C-BE32-E72D297353CC}">
              <c16:uniqueId val="{00000001-1B1A-4E8F-AAEA-8939A43A78B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117.39</c:v>
                </c:pt>
                <c:pt idx="1">
                  <c:v>104</c:v>
                </c:pt>
                <c:pt idx="2">
                  <c:v>149.81</c:v>
                </c:pt>
                <c:pt idx="3">
                  <c:v>141.63999999999999</c:v>
                </c:pt>
                <c:pt idx="4">
                  <c:v>126.87</c:v>
                </c:pt>
              </c:numCache>
            </c:numRef>
          </c:val>
          <c:extLst>
            <c:ext xmlns:c16="http://schemas.microsoft.com/office/drawing/2014/chart" uri="{C3380CC4-5D6E-409C-BE32-E72D297353CC}">
              <c16:uniqueId val="{00000000-37A3-4219-BAB6-DA3CCA4A38E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80.64</c:v>
                </c:pt>
                <c:pt idx="1">
                  <c:v>88.1</c:v>
                </c:pt>
                <c:pt idx="2">
                  <c:v>84.84</c:v>
                </c:pt>
                <c:pt idx="3">
                  <c:v>88.42</c:v>
                </c:pt>
                <c:pt idx="4">
                  <c:v>100.73</c:v>
                </c:pt>
              </c:numCache>
            </c:numRef>
          </c:val>
          <c:smooth val="0"/>
          <c:extLst>
            <c:ext xmlns:c16="http://schemas.microsoft.com/office/drawing/2014/chart" uri="{C3380CC4-5D6E-409C-BE32-E72D297353CC}">
              <c16:uniqueId val="{00000001-37A3-4219-BAB6-DA3CCA4A38E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880.62</c:v>
                </c:pt>
                <c:pt idx="1">
                  <c:v>832.65</c:v>
                </c:pt>
                <c:pt idx="2">
                  <c:v>762.2</c:v>
                </c:pt>
                <c:pt idx="3">
                  <c:v>702.8</c:v>
                </c:pt>
                <c:pt idx="4">
                  <c:v>653.52</c:v>
                </c:pt>
              </c:numCache>
            </c:numRef>
          </c:val>
          <c:extLst>
            <c:ext xmlns:c16="http://schemas.microsoft.com/office/drawing/2014/chart" uri="{C3380CC4-5D6E-409C-BE32-E72D297353CC}">
              <c16:uniqueId val="{00000000-DC9B-4290-AB45-B889881CC96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606.79999999999995</c:v>
                </c:pt>
                <c:pt idx="1">
                  <c:v>585.55999999999995</c:v>
                </c:pt>
                <c:pt idx="2">
                  <c:v>565.62</c:v>
                </c:pt>
                <c:pt idx="3">
                  <c:v>544.61</c:v>
                </c:pt>
                <c:pt idx="4">
                  <c:v>481.88</c:v>
                </c:pt>
              </c:numCache>
            </c:numRef>
          </c:val>
          <c:smooth val="0"/>
          <c:extLst>
            <c:ext xmlns:c16="http://schemas.microsoft.com/office/drawing/2014/chart" uri="{C3380CC4-5D6E-409C-BE32-E72D297353CC}">
              <c16:uniqueId val="{00000001-DC9B-4290-AB45-B889881CC96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85.15</c:v>
                </c:pt>
                <c:pt idx="1">
                  <c:v>99.03</c:v>
                </c:pt>
                <c:pt idx="2">
                  <c:v>93.36</c:v>
                </c:pt>
                <c:pt idx="3">
                  <c:v>94.34</c:v>
                </c:pt>
                <c:pt idx="4">
                  <c:v>92.76</c:v>
                </c:pt>
              </c:numCache>
            </c:numRef>
          </c:val>
          <c:extLst>
            <c:ext xmlns:c16="http://schemas.microsoft.com/office/drawing/2014/chart" uri="{C3380CC4-5D6E-409C-BE32-E72D297353CC}">
              <c16:uniqueId val="{00000000-54F6-4803-BDB0-9775EE64AFF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101.84</c:v>
                </c:pt>
                <c:pt idx="1">
                  <c:v>101.62</c:v>
                </c:pt>
                <c:pt idx="2">
                  <c:v>102.36</c:v>
                </c:pt>
                <c:pt idx="3">
                  <c:v>103.76</c:v>
                </c:pt>
                <c:pt idx="4">
                  <c:v>101.87</c:v>
                </c:pt>
              </c:numCache>
            </c:numRef>
          </c:val>
          <c:smooth val="0"/>
          <c:extLst>
            <c:ext xmlns:c16="http://schemas.microsoft.com/office/drawing/2014/chart" uri="{C3380CC4-5D6E-409C-BE32-E72D297353CC}">
              <c16:uniqueId val="{00000001-54F6-4803-BDB0-9775EE64AFF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142.55000000000001</c:v>
                </c:pt>
                <c:pt idx="1">
                  <c:v>123.57</c:v>
                </c:pt>
                <c:pt idx="2">
                  <c:v>129.96</c:v>
                </c:pt>
                <c:pt idx="3">
                  <c:v>128.76</c:v>
                </c:pt>
                <c:pt idx="4">
                  <c:v>133.51</c:v>
                </c:pt>
              </c:numCache>
            </c:numRef>
          </c:val>
          <c:extLst>
            <c:ext xmlns:c16="http://schemas.microsoft.com/office/drawing/2014/chart" uri="{C3380CC4-5D6E-409C-BE32-E72D297353CC}">
              <c16:uniqueId val="{00000000-7536-4D08-87F0-FA0474B0A6F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119.39</c:v>
                </c:pt>
                <c:pt idx="1">
                  <c:v>117.41</c:v>
                </c:pt>
                <c:pt idx="2">
                  <c:v>114.01</c:v>
                </c:pt>
                <c:pt idx="3">
                  <c:v>111.18</c:v>
                </c:pt>
                <c:pt idx="4">
                  <c:v>111.88</c:v>
                </c:pt>
              </c:numCache>
            </c:numRef>
          </c:val>
          <c:smooth val="0"/>
          <c:extLst>
            <c:ext xmlns:c16="http://schemas.microsoft.com/office/drawing/2014/chart" uri="{C3380CC4-5D6E-409C-BE32-E72D297353CC}">
              <c16:uniqueId val="{00000001-7536-4D08-87F0-FA0474B0A6F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流山市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Aa</v>
      </c>
      <c r="X8" s="40"/>
      <c r="Y8" s="40"/>
      <c r="Z8" s="40"/>
      <c r="AA8" s="40"/>
      <c r="AB8" s="40"/>
      <c r="AC8" s="40"/>
      <c r="AD8" s="41" t="str">
        <f>データ!$M$6</f>
        <v>自治体職員</v>
      </c>
      <c r="AE8" s="41"/>
      <c r="AF8" s="41"/>
      <c r="AG8" s="41"/>
      <c r="AH8" s="41"/>
      <c r="AI8" s="41"/>
      <c r="AJ8" s="41"/>
      <c r="AK8" s="3"/>
      <c r="AL8" s="42">
        <f>データ!S6</f>
        <v>208401</v>
      </c>
      <c r="AM8" s="42"/>
      <c r="AN8" s="42"/>
      <c r="AO8" s="42"/>
      <c r="AP8" s="42"/>
      <c r="AQ8" s="42"/>
      <c r="AR8" s="42"/>
      <c r="AS8" s="42"/>
      <c r="AT8" s="35">
        <f>データ!T6</f>
        <v>35.32</v>
      </c>
      <c r="AU8" s="35"/>
      <c r="AV8" s="35"/>
      <c r="AW8" s="35"/>
      <c r="AX8" s="35"/>
      <c r="AY8" s="35"/>
      <c r="AZ8" s="35"/>
      <c r="BA8" s="35"/>
      <c r="BB8" s="35">
        <f>データ!U6</f>
        <v>5900.37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70.7</v>
      </c>
      <c r="J10" s="35"/>
      <c r="K10" s="35"/>
      <c r="L10" s="35"/>
      <c r="M10" s="35"/>
      <c r="N10" s="35"/>
      <c r="O10" s="35"/>
      <c r="P10" s="35">
        <f>データ!P6</f>
        <v>93.3</v>
      </c>
      <c r="Q10" s="35"/>
      <c r="R10" s="35"/>
      <c r="S10" s="35"/>
      <c r="T10" s="35"/>
      <c r="U10" s="35"/>
      <c r="V10" s="35"/>
      <c r="W10" s="35">
        <f>データ!Q6</f>
        <v>79.84</v>
      </c>
      <c r="X10" s="35"/>
      <c r="Y10" s="35"/>
      <c r="Z10" s="35"/>
      <c r="AA10" s="35"/>
      <c r="AB10" s="35"/>
      <c r="AC10" s="35"/>
      <c r="AD10" s="42">
        <f>データ!R6</f>
        <v>2200</v>
      </c>
      <c r="AE10" s="42"/>
      <c r="AF10" s="42"/>
      <c r="AG10" s="42"/>
      <c r="AH10" s="42"/>
      <c r="AI10" s="42"/>
      <c r="AJ10" s="42"/>
      <c r="AK10" s="2"/>
      <c r="AL10" s="42">
        <f>データ!V6</f>
        <v>195221</v>
      </c>
      <c r="AM10" s="42"/>
      <c r="AN10" s="42"/>
      <c r="AO10" s="42"/>
      <c r="AP10" s="42"/>
      <c r="AQ10" s="42"/>
      <c r="AR10" s="42"/>
      <c r="AS10" s="42"/>
      <c r="AT10" s="35">
        <f>データ!W6</f>
        <v>19.23</v>
      </c>
      <c r="AU10" s="35"/>
      <c r="AV10" s="35"/>
      <c r="AW10" s="35"/>
      <c r="AX10" s="35"/>
      <c r="AY10" s="35"/>
      <c r="AZ10" s="35"/>
      <c r="BA10" s="35"/>
      <c r="BB10" s="35">
        <f>データ!X6</f>
        <v>10151.9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ZwO7m1eXwWh9nYdvRZeP/Qrt9Zk+Jhyxbi8DVc1hxqlb6DBwOz4QaCa2JsFHAHHgjrjiMsOl7CZVltfGDfs4fA==" saltValue="k00MJR33J/De98pT5L6g+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122203</v>
      </c>
      <c r="D6" s="19">
        <f t="shared" si="3"/>
        <v>46</v>
      </c>
      <c r="E6" s="19">
        <f t="shared" si="3"/>
        <v>17</v>
      </c>
      <c r="F6" s="19">
        <f t="shared" si="3"/>
        <v>1</v>
      </c>
      <c r="G6" s="19">
        <f t="shared" si="3"/>
        <v>0</v>
      </c>
      <c r="H6" s="19" t="str">
        <f t="shared" si="3"/>
        <v>千葉県　流山市</v>
      </c>
      <c r="I6" s="19" t="str">
        <f t="shared" si="3"/>
        <v>法適用</v>
      </c>
      <c r="J6" s="19" t="str">
        <f t="shared" si="3"/>
        <v>下水道事業</v>
      </c>
      <c r="K6" s="19" t="str">
        <f t="shared" si="3"/>
        <v>公共下水道</v>
      </c>
      <c r="L6" s="19" t="str">
        <f t="shared" si="3"/>
        <v>Aa</v>
      </c>
      <c r="M6" s="19" t="str">
        <f t="shared" si="3"/>
        <v>自治体職員</v>
      </c>
      <c r="N6" s="20" t="str">
        <f t="shared" si="3"/>
        <v>-</v>
      </c>
      <c r="O6" s="20">
        <f t="shared" si="3"/>
        <v>70.7</v>
      </c>
      <c r="P6" s="20">
        <f t="shared" si="3"/>
        <v>93.3</v>
      </c>
      <c r="Q6" s="20">
        <f t="shared" si="3"/>
        <v>79.84</v>
      </c>
      <c r="R6" s="20">
        <f t="shared" si="3"/>
        <v>2200</v>
      </c>
      <c r="S6" s="20">
        <f t="shared" si="3"/>
        <v>208401</v>
      </c>
      <c r="T6" s="20">
        <f t="shared" si="3"/>
        <v>35.32</v>
      </c>
      <c r="U6" s="20">
        <f t="shared" si="3"/>
        <v>5900.37</v>
      </c>
      <c r="V6" s="20">
        <f t="shared" si="3"/>
        <v>195221</v>
      </c>
      <c r="W6" s="20">
        <f t="shared" si="3"/>
        <v>19.23</v>
      </c>
      <c r="X6" s="20">
        <f t="shared" si="3"/>
        <v>10151.9</v>
      </c>
      <c r="Y6" s="21">
        <f>IF(Y7="",NA(),Y7)</f>
        <v>102.46</v>
      </c>
      <c r="Z6" s="21">
        <f t="shared" ref="Z6:AH6" si="4">IF(Z7="",NA(),Z7)</f>
        <v>109.44</v>
      </c>
      <c r="AA6" s="21">
        <f t="shared" si="4"/>
        <v>107.34</v>
      </c>
      <c r="AB6" s="21">
        <f t="shared" si="4"/>
        <v>102.48</v>
      </c>
      <c r="AC6" s="21">
        <f t="shared" si="4"/>
        <v>100.79</v>
      </c>
      <c r="AD6" s="21">
        <f t="shared" si="4"/>
        <v>106.78</v>
      </c>
      <c r="AE6" s="21">
        <f t="shared" si="4"/>
        <v>106.31</v>
      </c>
      <c r="AF6" s="21">
        <f t="shared" si="4"/>
        <v>107.05</v>
      </c>
      <c r="AG6" s="21">
        <f t="shared" si="4"/>
        <v>106.43</v>
      </c>
      <c r="AH6" s="21">
        <f t="shared" si="4"/>
        <v>107.29</v>
      </c>
      <c r="AI6" s="20" t="str">
        <f>IF(AI7="","",IF(AI7="-","【-】","【"&amp;SUBSTITUTE(TEXT(AI7,"#,##0.00"),"-","△")&amp;"】"))</f>
        <v>【106.11】</v>
      </c>
      <c r="AJ6" s="20">
        <f>IF(AJ7="",NA(),AJ7)</f>
        <v>0</v>
      </c>
      <c r="AK6" s="20">
        <f t="shared" ref="AK6:AS6" si="5">IF(AK7="",NA(),AK7)</f>
        <v>0</v>
      </c>
      <c r="AL6" s="20">
        <f t="shared" si="5"/>
        <v>0</v>
      </c>
      <c r="AM6" s="20">
        <f t="shared" si="5"/>
        <v>0</v>
      </c>
      <c r="AN6" s="20">
        <f t="shared" si="5"/>
        <v>0</v>
      </c>
      <c r="AO6" s="21">
        <f t="shared" si="5"/>
        <v>0.19</v>
      </c>
      <c r="AP6" s="21">
        <f t="shared" si="5"/>
        <v>0.05</v>
      </c>
      <c r="AQ6" s="20">
        <f t="shared" si="5"/>
        <v>0</v>
      </c>
      <c r="AR6" s="20">
        <f t="shared" si="5"/>
        <v>0</v>
      </c>
      <c r="AS6" s="21">
        <f t="shared" si="5"/>
        <v>0.9</v>
      </c>
      <c r="AT6" s="20" t="str">
        <f>IF(AT7="","",IF(AT7="-","【-】","【"&amp;SUBSTITUTE(TEXT(AT7,"#,##0.00"),"-","△")&amp;"】"))</f>
        <v>【3.15】</v>
      </c>
      <c r="AU6" s="21">
        <f>IF(AU7="",NA(),AU7)</f>
        <v>117.39</v>
      </c>
      <c r="AV6" s="21">
        <f t="shared" ref="AV6:BD6" si="6">IF(AV7="",NA(),AV7)</f>
        <v>104</v>
      </c>
      <c r="AW6" s="21">
        <f t="shared" si="6"/>
        <v>149.81</v>
      </c>
      <c r="AX6" s="21">
        <f t="shared" si="6"/>
        <v>141.63999999999999</v>
      </c>
      <c r="AY6" s="21">
        <f t="shared" si="6"/>
        <v>126.87</v>
      </c>
      <c r="AZ6" s="21">
        <f t="shared" si="6"/>
        <v>80.64</v>
      </c>
      <c r="BA6" s="21">
        <f t="shared" si="6"/>
        <v>88.1</v>
      </c>
      <c r="BB6" s="21">
        <f t="shared" si="6"/>
        <v>84.84</v>
      </c>
      <c r="BC6" s="21">
        <f t="shared" si="6"/>
        <v>88.42</v>
      </c>
      <c r="BD6" s="21">
        <f t="shared" si="6"/>
        <v>100.73</v>
      </c>
      <c r="BE6" s="20" t="str">
        <f>IF(BE7="","",IF(BE7="-","【-】","【"&amp;SUBSTITUTE(TEXT(BE7,"#,##0.00"),"-","△")&amp;"】"))</f>
        <v>【73.44】</v>
      </c>
      <c r="BF6" s="21">
        <f>IF(BF7="",NA(),BF7)</f>
        <v>880.62</v>
      </c>
      <c r="BG6" s="21">
        <f t="shared" ref="BG6:BO6" si="7">IF(BG7="",NA(),BG7)</f>
        <v>832.65</v>
      </c>
      <c r="BH6" s="21">
        <f t="shared" si="7"/>
        <v>762.2</v>
      </c>
      <c r="BI6" s="21">
        <f t="shared" si="7"/>
        <v>702.8</v>
      </c>
      <c r="BJ6" s="21">
        <f t="shared" si="7"/>
        <v>653.52</v>
      </c>
      <c r="BK6" s="21">
        <f t="shared" si="7"/>
        <v>606.79999999999995</v>
      </c>
      <c r="BL6" s="21">
        <f t="shared" si="7"/>
        <v>585.55999999999995</v>
      </c>
      <c r="BM6" s="21">
        <f t="shared" si="7"/>
        <v>565.62</v>
      </c>
      <c r="BN6" s="21">
        <f t="shared" si="7"/>
        <v>544.61</v>
      </c>
      <c r="BO6" s="21">
        <f t="shared" si="7"/>
        <v>481.88</v>
      </c>
      <c r="BP6" s="20" t="str">
        <f>IF(BP7="","",IF(BP7="-","【-】","【"&amp;SUBSTITUTE(TEXT(BP7,"#,##0.00"),"-","△")&amp;"】"))</f>
        <v>【652.82】</v>
      </c>
      <c r="BQ6" s="21">
        <f>IF(BQ7="",NA(),BQ7)</f>
        <v>85.15</v>
      </c>
      <c r="BR6" s="21">
        <f t="shared" ref="BR6:BZ6" si="8">IF(BR7="",NA(),BR7)</f>
        <v>99.03</v>
      </c>
      <c r="BS6" s="21">
        <f t="shared" si="8"/>
        <v>93.36</v>
      </c>
      <c r="BT6" s="21">
        <f t="shared" si="8"/>
        <v>94.34</v>
      </c>
      <c r="BU6" s="21">
        <f t="shared" si="8"/>
        <v>92.76</v>
      </c>
      <c r="BV6" s="21">
        <f t="shared" si="8"/>
        <v>101.84</v>
      </c>
      <c r="BW6" s="21">
        <f t="shared" si="8"/>
        <v>101.62</v>
      </c>
      <c r="BX6" s="21">
        <f t="shared" si="8"/>
        <v>102.36</v>
      </c>
      <c r="BY6" s="21">
        <f t="shared" si="8"/>
        <v>103.76</v>
      </c>
      <c r="BZ6" s="21">
        <f t="shared" si="8"/>
        <v>101.87</v>
      </c>
      <c r="CA6" s="20" t="str">
        <f>IF(CA7="","",IF(CA7="-","【-】","【"&amp;SUBSTITUTE(TEXT(CA7,"#,##0.00"),"-","△")&amp;"】"))</f>
        <v>【97.61】</v>
      </c>
      <c r="CB6" s="21">
        <f>IF(CB7="",NA(),CB7)</f>
        <v>142.55000000000001</v>
      </c>
      <c r="CC6" s="21">
        <f t="shared" ref="CC6:CK6" si="9">IF(CC7="",NA(),CC7)</f>
        <v>123.57</v>
      </c>
      <c r="CD6" s="21">
        <f t="shared" si="9"/>
        <v>129.96</v>
      </c>
      <c r="CE6" s="21">
        <f t="shared" si="9"/>
        <v>128.76</v>
      </c>
      <c r="CF6" s="21">
        <f t="shared" si="9"/>
        <v>133.51</v>
      </c>
      <c r="CG6" s="21">
        <f t="shared" si="9"/>
        <v>119.39</v>
      </c>
      <c r="CH6" s="21">
        <f t="shared" si="9"/>
        <v>117.41</v>
      </c>
      <c r="CI6" s="21">
        <f t="shared" si="9"/>
        <v>114.01</v>
      </c>
      <c r="CJ6" s="21">
        <f t="shared" si="9"/>
        <v>111.18</v>
      </c>
      <c r="CK6" s="21">
        <f t="shared" si="9"/>
        <v>111.88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68.3</v>
      </c>
      <c r="CS6" s="21">
        <f t="shared" si="10"/>
        <v>67.37</v>
      </c>
      <c r="CT6" s="21">
        <f t="shared" si="10"/>
        <v>67.709999999999994</v>
      </c>
      <c r="CU6" s="21">
        <f t="shared" si="10"/>
        <v>67.13</v>
      </c>
      <c r="CV6" s="21">
        <f t="shared" si="10"/>
        <v>63.62</v>
      </c>
      <c r="CW6" s="20" t="str">
        <f>IF(CW7="","",IF(CW7="-","【-】","【"&amp;SUBSTITUTE(TEXT(CW7,"#,##0.00"),"-","△")&amp;"】"))</f>
        <v>【59.10】</v>
      </c>
      <c r="CX6" s="21">
        <f>IF(CX7="",NA(),CX7)</f>
        <v>92.11</v>
      </c>
      <c r="CY6" s="21">
        <f t="shared" ref="CY6:DG6" si="11">IF(CY7="",NA(),CY7)</f>
        <v>93.04</v>
      </c>
      <c r="CZ6" s="21">
        <f t="shared" si="11"/>
        <v>92.85</v>
      </c>
      <c r="DA6" s="21">
        <f t="shared" si="11"/>
        <v>93.2</v>
      </c>
      <c r="DB6" s="21">
        <f t="shared" si="11"/>
        <v>93.55</v>
      </c>
      <c r="DC6" s="21">
        <f t="shared" si="11"/>
        <v>96.78</v>
      </c>
      <c r="DD6" s="21">
        <f t="shared" si="11"/>
        <v>97</v>
      </c>
      <c r="DE6" s="21">
        <f t="shared" si="11"/>
        <v>97.24</v>
      </c>
      <c r="DF6" s="21">
        <f t="shared" si="11"/>
        <v>97.79</v>
      </c>
      <c r="DG6" s="21">
        <f t="shared" si="11"/>
        <v>97.53</v>
      </c>
      <c r="DH6" s="20" t="str">
        <f>IF(DH7="","",IF(DH7="-","【-】","【"&amp;SUBSTITUTE(TEXT(DH7,"#,##0.00"),"-","△")&amp;"】"))</f>
        <v>【95.82】</v>
      </c>
      <c r="DI6" s="21">
        <f>IF(DI7="",NA(),DI7)</f>
        <v>9.5299999999999994</v>
      </c>
      <c r="DJ6" s="21">
        <f t="shared" ref="DJ6:DR6" si="12">IF(DJ7="",NA(),DJ7)</f>
        <v>11.65</v>
      </c>
      <c r="DK6" s="21">
        <f t="shared" si="12"/>
        <v>13.7</v>
      </c>
      <c r="DL6" s="21">
        <f t="shared" si="12"/>
        <v>15.77</v>
      </c>
      <c r="DM6" s="21">
        <f t="shared" si="12"/>
        <v>17.670000000000002</v>
      </c>
      <c r="DN6" s="21">
        <f t="shared" si="12"/>
        <v>29.38</v>
      </c>
      <c r="DO6" s="21">
        <f t="shared" si="12"/>
        <v>30.6</v>
      </c>
      <c r="DP6" s="21">
        <f t="shared" si="12"/>
        <v>27.39</v>
      </c>
      <c r="DQ6" s="21">
        <f t="shared" si="12"/>
        <v>30.42</v>
      </c>
      <c r="DR6" s="21">
        <f t="shared" si="12"/>
        <v>26.87</v>
      </c>
      <c r="DS6" s="20" t="str">
        <f>IF(DS7="","",IF(DS7="-","【-】","【"&amp;SUBSTITUTE(TEXT(DS7,"#,##0.00"),"-","△")&amp;"】"))</f>
        <v>【39.74】</v>
      </c>
      <c r="DT6" s="20">
        <f>IF(DT7="",NA(),DT7)</f>
        <v>0</v>
      </c>
      <c r="DU6" s="20">
        <f t="shared" ref="DU6:EC6" si="13">IF(DU7="",NA(),DU7)</f>
        <v>0</v>
      </c>
      <c r="DV6" s="20">
        <f t="shared" si="13"/>
        <v>0</v>
      </c>
      <c r="DW6" s="20">
        <f t="shared" si="13"/>
        <v>0</v>
      </c>
      <c r="DX6" s="20">
        <f t="shared" si="13"/>
        <v>0</v>
      </c>
      <c r="DY6" s="21">
        <f t="shared" si="13"/>
        <v>3.45</v>
      </c>
      <c r="DZ6" s="21">
        <f t="shared" si="13"/>
        <v>5.0199999999999996</v>
      </c>
      <c r="EA6" s="21">
        <f t="shared" si="13"/>
        <v>5.86</v>
      </c>
      <c r="EB6" s="21">
        <f t="shared" si="13"/>
        <v>6.66</v>
      </c>
      <c r="EC6" s="21">
        <f t="shared" si="13"/>
        <v>12.4</v>
      </c>
      <c r="ED6" s="20" t="str">
        <f>IF(ED7="","",IF(ED7="-","【-】","【"&amp;SUBSTITUTE(TEXT(ED7,"#,##0.00"),"-","△")&amp;"】"))</f>
        <v>【7.62】</v>
      </c>
      <c r="EE6" s="20">
        <f>IF(EE7="",NA(),EE7)</f>
        <v>0</v>
      </c>
      <c r="EF6" s="21">
        <f t="shared" ref="EF6:EN6" si="14">IF(EF7="",NA(),EF7)</f>
        <v>2.61</v>
      </c>
      <c r="EG6" s="21">
        <f t="shared" si="14"/>
        <v>2.09</v>
      </c>
      <c r="EH6" s="21">
        <f t="shared" si="14"/>
        <v>1.41</v>
      </c>
      <c r="EI6" s="21">
        <f t="shared" si="14"/>
        <v>0.94</v>
      </c>
      <c r="EJ6" s="21">
        <f t="shared" si="14"/>
        <v>0.12</v>
      </c>
      <c r="EK6" s="21">
        <f t="shared" si="14"/>
        <v>0.19</v>
      </c>
      <c r="EL6" s="21">
        <f t="shared" si="14"/>
        <v>0.19</v>
      </c>
      <c r="EM6" s="21">
        <f t="shared" si="14"/>
        <v>0.14000000000000001</v>
      </c>
      <c r="EN6" s="21">
        <f t="shared" si="14"/>
        <v>0.16</v>
      </c>
      <c r="EO6" s="20" t="str">
        <f>IF(EO7="","",IF(EO7="-","【-】","【"&amp;SUBSTITUTE(TEXT(EO7,"#,##0.00"),"-","△")&amp;"】"))</f>
        <v>【0.23】</v>
      </c>
    </row>
    <row r="7" spans="1:148" s="22" customFormat="1" x14ac:dyDescent="0.15">
      <c r="A7" s="14"/>
      <c r="B7" s="23">
        <v>2022</v>
      </c>
      <c r="C7" s="23">
        <v>122203</v>
      </c>
      <c r="D7" s="23">
        <v>46</v>
      </c>
      <c r="E7" s="23">
        <v>17</v>
      </c>
      <c r="F7" s="23">
        <v>1</v>
      </c>
      <c r="G7" s="23">
        <v>0</v>
      </c>
      <c r="H7" s="23" t="s">
        <v>96</v>
      </c>
      <c r="I7" s="23" t="s">
        <v>97</v>
      </c>
      <c r="J7" s="23" t="s">
        <v>98</v>
      </c>
      <c r="K7" s="23" t="s">
        <v>99</v>
      </c>
      <c r="L7" s="23" t="s">
        <v>100</v>
      </c>
      <c r="M7" s="23" t="s">
        <v>101</v>
      </c>
      <c r="N7" s="24" t="s">
        <v>102</v>
      </c>
      <c r="O7" s="24">
        <v>70.7</v>
      </c>
      <c r="P7" s="24">
        <v>93.3</v>
      </c>
      <c r="Q7" s="24">
        <v>79.84</v>
      </c>
      <c r="R7" s="24">
        <v>2200</v>
      </c>
      <c r="S7" s="24">
        <v>208401</v>
      </c>
      <c r="T7" s="24">
        <v>35.32</v>
      </c>
      <c r="U7" s="24">
        <v>5900.37</v>
      </c>
      <c r="V7" s="24">
        <v>195221</v>
      </c>
      <c r="W7" s="24">
        <v>19.23</v>
      </c>
      <c r="X7" s="24">
        <v>10151.9</v>
      </c>
      <c r="Y7" s="24">
        <v>102.46</v>
      </c>
      <c r="Z7" s="24">
        <v>109.44</v>
      </c>
      <c r="AA7" s="24">
        <v>107.34</v>
      </c>
      <c r="AB7" s="24">
        <v>102.48</v>
      </c>
      <c r="AC7" s="24">
        <v>100.79</v>
      </c>
      <c r="AD7" s="24">
        <v>106.78</v>
      </c>
      <c r="AE7" s="24">
        <v>106.31</v>
      </c>
      <c r="AF7" s="24">
        <v>107.05</v>
      </c>
      <c r="AG7" s="24">
        <v>106.43</v>
      </c>
      <c r="AH7" s="24">
        <v>107.29</v>
      </c>
      <c r="AI7" s="24">
        <v>106.11</v>
      </c>
      <c r="AJ7" s="24">
        <v>0</v>
      </c>
      <c r="AK7" s="24">
        <v>0</v>
      </c>
      <c r="AL7" s="24">
        <v>0</v>
      </c>
      <c r="AM7" s="24">
        <v>0</v>
      </c>
      <c r="AN7" s="24">
        <v>0</v>
      </c>
      <c r="AO7" s="24">
        <v>0.19</v>
      </c>
      <c r="AP7" s="24">
        <v>0.05</v>
      </c>
      <c r="AQ7" s="24">
        <v>0</v>
      </c>
      <c r="AR7" s="24">
        <v>0</v>
      </c>
      <c r="AS7" s="24">
        <v>0.9</v>
      </c>
      <c r="AT7" s="24">
        <v>3.15</v>
      </c>
      <c r="AU7" s="24">
        <v>117.39</v>
      </c>
      <c r="AV7" s="24">
        <v>104</v>
      </c>
      <c r="AW7" s="24">
        <v>149.81</v>
      </c>
      <c r="AX7" s="24">
        <v>141.63999999999999</v>
      </c>
      <c r="AY7" s="24">
        <v>126.87</v>
      </c>
      <c r="AZ7" s="24">
        <v>80.64</v>
      </c>
      <c r="BA7" s="24">
        <v>88.1</v>
      </c>
      <c r="BB7" s="24">
        <v>84.84</v>
      </c>
      <c r="BC7" s="24">
        <v>88.42</v>
      </c>
      <c r="BD7" s="24">
        <v>100.73</v>
      </c>
      <c r="BE7" s="24">
        <v>73.44</v>
      </c>
      <c r="BF7" s="24">
        <v>880.62</v>
      </c>
      <c r="BG7" s="24">
        <v>832.65</v>
      </c>
      <c r="BH7" s="24">
        <v>762.2</v>
      </c>
      <c r="BI7" s="24">
        <v>702.8</v>
      </c>
      <c r="BJ7" s="24">
        <v>653.52</v>
      </c>
      <c r="BK7" s="24">
        <v>606.79999999999995</v>
      </c>
      <c r="BL7" s="24">
        <v>585.55999999999995</v>
      </c>
      <c r="BM7" s="24">
        <v>565.62</v>
      </c>
      <c r="BN7" s="24">
        <v>544.61</v>
      </c>
      <c r="BO7" s="24">
        <v>481.88</v>
      </c>
      <c r="BP7" s="24">
        <v>652.82000000000005</v>
      </c>
      <c r="BQ7" s="24">
        <v>85.15</v>
      </c>
      <c r="BR7" s="24">
        <v>99.03</v>
      </c>
      <c r="BS7" s="24">
        <v>93.36</v>
      </c>
      <c r="BT7" s="24">
        <v>94.34</v>
      </c>
      <c r="BU7" s="24">
        <v>92.76</v>
      </c>
      <c r="BV7" s="24">
        <v>101.84</v>
      </c>
      <c r="BW7" s="24">
        <v>101.62</v>
      </c>
      <c r="BX7" s="24">
        <v>102.36</v>
      </c>
      <c r="BY7" s="24">
        <v>103.76</v>
      </c>
      <c r="BZ7" s="24">
        <v>101.87</v>
      </c>
      <c r="CA7" s="24">
        <v>97.61</v>
      </c>
      <c r="CB7" s="24">
        <v>142.55000000000001</v>
      </c>
      <c r="CC7" s="24">
        <v>123.57</v>
      </c>
      <c r="CD7" s="24">
        <v>129.96</v>
      </c>
      <c r="CE7" s="24">
        <v>128.76</v>
      </c>
      <c r="CF7" s="24">
        <v>133.51</v>
      </c>
      <c r="CG7" s="24">
        <v>119.39</v>
      </c>
      <c r="CH7" s="24">
        <v>117.41</v>
      </c>
      <c r="CI7" s="24">
        <v>114.01</v>
      </c>
      <c r="CJ7" s="24">
        <v>111.18</v>
      </c>
      <c r="CK7" s="24">
        <v>111.88</v>
      </c>
      <c r="CL7" s="24">
        <v>138.29</v>
      </c>
      <c r="CM7" s="24" t="s">
        <v>102</v>
      </c>
      <c r="CN7" s="24" t="s">
        <v>102</v>
      </c>
      <c r="CO7" s="24" t="s">
        <v>102</v>
      </c>
      <c r="CP7" s="24" t="s">
        <v>102</v>
      </c>
      <c r="CQ7" s="24" t="s">
        <v>102</v>
      </c>
      <c r="CR7" s="24">
        <v>68.3</v>
      </c>
      <c r="CS7" s="24">
        <v>67.37</v>
      </c>
      <c r="CT7" s="24">
        <v>67.709999999999994</v>
      </c>
      <c r="CU7" s="24">
        <v>67.13</v>
      </c>
      <c r="CV7" s="24">
        <v>63.62</v>
      </c>
      <c r="CW7" s="24">
        <v>59.1</v>
      </c>
      <c r="CX7" s="24">
        <v>92.11</v>
      </c>
      <c r="CY7" s="24">
        <v>93.04</v>
      </c>
      <c r="CZ7" s="24">
        <v>92.85</v>
      </c>
      <c r="DA7" s="24">
        <v>93.2</v>
      </c>
      <c r="DB7" s="24">
        <v>93.55</v>
      </c>
      <c r="DC7" s="24">
        <v>96.78</v>
      </c>
      <c r="DD7" s="24">
        <v>97</v>
      </c>
      <c r="DE7" s="24">
        <v>97.24</v>
      </c>
      <c r="DF7" s="24">
        <v>97.79</v>
      </c>
      <c r="DG7" s="24">
        <v>97.53</v>
      </c>
      <c r="DH7" s="24">
        <v>95.82</v>
      </c>
      <c r="DI7" s="24">
        <v>9.5299999999999994</v>
      </c>
      <c r="DJ7" s="24">
        <v>11.65</v>
      </c>
      <c r="DK7" s="24">
        <v>13.7</v>
      </c>
      <c r="DL7" s="24">
        <v>15.77</v>
      </c>
      <c r="DM7" s="24">
        <v>17.670000000000002</v>
      </c>
      <c r="DN7" s="24">
        <v>29.38</v>
      </c>
      <c r="DO7" s="24">
        <v>30.6</v>
      </c>
      <c r="DP7" s="24">
        <v>27.39</v>
      </c>
      <c r="DQ7" s="24">
        <v>30.42</v>
      </c>
      <c r="DR7" s="24">
        <v>26.87</v>
      </c>
      <c r="DS7" s="24">
        <v>39.74</v>
      </c>
      <c r="DT7" s="24">
        <v>0</v>
      </c>
      <c r="DU7" s="24">
        <v>0</v>
      </c>
      <c r="DV7" s="24">
        <v>0</v>
      </c>
      <c r="DW7" s="24">
        <v>0</v>
      </c>
      <c r="DX7" s="24">
        <v>0</v>
      </c>
      <c r="DY7" s="24">
        <v>3.45</v>
      </c>
      <c r="DZ7" s="24">
        <v>5.0199999999999996</v>
      </c>
      <c r="EA7" s="24">
        <v>5.86</v>
      </c>
      <c r="EB7" s="24">
        <v>6.66</v>
      </c>
      <c r="EC7" s="24">
        <v>12.4</v>
      </c>
      <c r="ED7" s="24">
        <v>7.62</v>
      </c>
      <c r="EE7" s="24">
        <v>0</v>
      </c>
      <c r="EF7" s="24">
        <v>2.61</v>
      </c>
      <c r="EG7" s="24">
        <v>2.09</v>
      </c>
      <c r="EH7" s="24">
        <v>1.41</v>
      </c>
      <c r="EI7" s="24">
        <v>0.94</v>
      </c>
      <c r="EJ7" s="24">
        <v>0.12</v>
      </c>
      <c r="EK7" s="24">
        <v>0.19</v>
      </c>
      <c r="EL7" s="24">
        <v>0.19</v>
      </c>
      <c r="EM7" s="24">
        <v>0.14000000000000001</v>
      </c>
      <c r="EN7" s="24">
        <v>0.16</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2024-01-24T07:43:04Z</cp:lastPrinted>
  <dcterms:created xsi:type="dcterms:W3CDTF">2023-12-12T00:44:59Z</dcterms:created>
  <dcterms:modified xsi:type="dcterms:W3CDTF">2024-02-22T08:08:05Z</dcterms:modified>
  <cp:category/>
</cp:coreProperties>
</file>