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9D9BC292-EA2D-4791-8CC6-00A2294C3FF0}" xr6:coauthVersionLast="47" xr6:coauthVersionMax="47" xr10:uidLastSave="{00000000-0000-0000-0000-000000000000}"/>
  <workbookProtection workbookAlgorithmName="SHA-512" workbookHashValue="RDKKgjmYHKRsbmi2nvRi2MJVj24D17AOC4ZYWyA4Cx39wQghR3+POf+PmXT5HepToU6jOFvhToOPyp7+a6FBfg==" workbookSaltValue="Rl+unJo4uJJtDVC/LW/QyQ==" workbookSpinCount="100000" lockStructure="1"/>
  <bookViews>
    <workbookView xWindow="-2314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MA51" i="4"/>
  <c r="IT76" i="4"/>
  <c r="CS51" i="4"/>
  <c r="HJ30" i="4"/>
  <c r="CS30" i="4"/>
  <c r="C11" i="5"/>
  <c r="D11" i="5"/>
  <c r="E11" i="5"/>
  <c r="B11" i="5"/>
  <c r="BK76" i="4" l="1"/>
  <c r="LH51" i="4"/>
  <c r="BZ30" i="4"/>
  <c r="LT76" i="4"/>
  <c r="GQ51" i="4"/>
  <c r="LH30" i="4"/>
  <c r="IE76" i="4"/>
  <c r="GQ30" i="4"/>
  <c r="BZ51" i="4"/>
  <c r="KP76" i="4"/>
  <c r="JV30" i="4"/>
  <c r="HA76" i="4"/>
  <c r="AN51" i="4"/>
  <c r="FE30" i="4"/>
  <c r="AN30" i="4"/>
  <c r="JV51" i="4"/>
  <c r="FE51" i="4"/>
  <c r="AG76" i="4"/>
  <c r="BG30" i="4"/>
  <c r="LE76" i="4"/>
  <c r="FX51" i="4"/>
  <c r="KO30" i="4"/>
  <c r="AV76" i="4"/>
  <c r="KO51" i="4"/>
  <c r="HP76" i="4"/>
  <c r="FX30" i="4"/>
  <c r="BG51" i="4"/>
  <c r="JC51" i="4"/>
  <c r="KA76" i="4"/>
  <c r="EL51" i="4"/>
  <c r="JC30" i="4"/>
  <c r="U30" i="4"/>
  <c r="GL76" i="4"/>
  <c r="U51" i="4"/>
  <c r="EL30" i="4"/>
  <c r="R76" i="4"/>
</calcChain>
</file>

<file path=xl/sharedStrings.xml><?xml version="1.0" encoding="utf-8"?>
<sst xmlns="http://schemas.openxmlformats.org/spreadsheetml/2006/main" count="278" uniqueCount="160">
  <si>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</si>
  <si>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</si>
  <si>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</si>
  <si>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</si>
  <si>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</si>
  <si>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</si>
  <si>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</si>
  <si>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</si>
  <si>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</si>
  <si>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</si>
  <si>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</si>
  <si>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</si>
  <si>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</si>
  <si>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</si>
  <si>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</si>
  <si>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</si>
  <si>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</si>
  <si>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</si>
  <si>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</si>
  <si>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</si>
  <si>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</si>
  <si>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</si>
  <si>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</si>
  <si>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</si>
  <si>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</si>
  <si>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</si>
  <si>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</si>
  <si>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</si>
  <si>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</si>
  <si>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</si>
  <si>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</si>
  <si>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</si>
  <si>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</si>
  <si>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</si>
  <si>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</si>
  <si>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</si>
  <si>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</si>
  <si>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</si>
  <si>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</si>
  <si>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</si>
  <si>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</si>
  <si>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</si>
  <si>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</si>
  <si>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</si>
  <si>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</si>
  <si>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</si>
  <si>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</si>
  <si>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</si>
  <si>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</si>
  <si>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</si>
  <si>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</si>
  <si>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</si>
  <si>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</si>
  <si>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</si>
  <si>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</si>
  <si>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</si>
  <si>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</si>
  <si>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</si>
  <si>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</si>
  <si>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</si>
  <si>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</si>
  <si>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</si>
  <si>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</si>
  <si>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</si>
  <si>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</si>
  <si>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</si>
  <si>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</si>
  <si>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</si>
  <si>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</si>
  <si>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</si>
  <si>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</si>
  <si>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</si>
  <si>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</si>
  <si>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</si>
  <si>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</si>
  <si>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</si>
  <si>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</si>
  <si>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</si>
  <si>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</si>
  <si>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</si>
  <si>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</si>
  <si>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</si>
  <si>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</si>
  <si>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</si>
  <si>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</si>
  <si>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</si>
  <si>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</si>
  <si>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</si>
  <si>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</si>
  <si>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</si>
  <si>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</si>
  <si>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</si>
  <si>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</si>
  <si>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</si>
  <si>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</si>
  <si>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</si>
  <si>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</si>
  <si>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</si>
  <si>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</si>
  <si>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</si>
  <si>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</si>
  <si>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</si>
  <si>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</si>
  <si>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</si>
  <si>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</si>
  <si>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</si>
  <si>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</si>
  <si>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</si>
  <si>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</si>
  <si>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</si>
  <si>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</si>
  <si>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</si>
  <si>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</si>
  <si>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</si>
  <si>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</si>
  <si>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</si>
  <si>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</si>
  <si>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</si>
  <si>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</si>
  <si>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</si>
  <si>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</si>
  <si>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</si>
  <si>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</si>
  <si>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</si>
  <si>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</si>
  <si>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当該値(N-2)</t>
    <phoneticPr fontId="5"/>
  </si>
  <si>
    <t>当該値(N)</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</si>
  <si>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</si>
  <si>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</si>
  <si>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</si>
  <si>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</si>
  <si>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</si>
  <si>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</si>
  <si>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</si>
  <si>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</si>
  <si>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</si>
  <si>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</si>
  <si>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</si>
  <si>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千葉県　市原市</t>
  </si>
  <si>
    <t>市原市梨ノ木公園地下駐車場</t>
  </si>
  <si>
    <t>法非適用</t>
  </si>
  <si>
    <t>駐車場整備事業</t>
  </si>
  <si>
    <t>-</t>
  </si>
  <si>
    <t>Ａ２Ｂ１</t>
  </si>
  <si>
    <t>非設置</t>
  </si>
  <si>
    <t>該当数値なし</t>
  </si>
  <si>
    <t>都市計画駐車場 届出駐車場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</si>
  <si>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</si>
  <si>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</si>
  <si>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</si>
  <si>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</si>
  <si>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</si>
  <si>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</si>
  <si>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</si>
  <si>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</si>
  <si>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</si>
  <si>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は、令和3年4月1日より休止したことにより、同建物に所在する団体の光熱水費負担金以外の営業収益が無いため、維持管理費用等の費用との差額分を一般会計から補填することで100％を維持している。
　「②他会計補助金比率」は、稼働中でも全国平均及び類似施設平均を大幅に上回っていたが、令和3年度からは休止により、光熱水費負担金しか収入が無くなったことで、費用の大部分を一般会計から補填したため、比率が大幅に増加している。
　「③駐車台数一台当たりの他会計補助金額」は、休止により、駐車台数が0台のため、0円となっている。
　休止により、収益が大幅に減少しているため、粗利益率の「④売上高ＧＯＰ比率」が令和3年度と同様、大きなマイナスとなっているものの、費用の額も令和3年度と同様、大幅に減少しているため、営業利益の指標「⑤ＥＢＩＴＤＡ」のマイナスも縮小している。</t>
    <rPh sb="120" eb="123">
      <t>カドウチュウ</t>
    </rPh>
    <rPh sb="204" eb="206">
      <t>ヒリツ</t>
    </rPh>
    <rPh sb="207" eb="209">
      <t>オオハバ</t>
    </rPh>
    <rPh sb="210" eb="212">
      <t>ゾウカ</t>
    </rPh>
    <rPh sb="221" eb="223">
      <t>チュウシャ</t>
    </rPh>
    <rPh sb="223" eb="225">
      <t>ダイスウ</t>
    </rPh>
    <rPh sb="225" eb="227">
      <t>イチダイ</t>
    </rPh>
    <rPh sb="227" eb="228">
      <t>ア</t>
    </rPh>
    <rPh sb="231" eb="232">
      <t>ホカ</t>
    </rPh>
    <rPh sb="232" eb="234">
      <t>カイケイ</t>
    </rPh>
    <rPh sb="234" eb="236">
      <t>ホジョ</t>
    </rPh>
    <rPh sb="236" eb="238">
      <t>キンガク</t>
    </rPh>
    <rPh sb="241" eb="243">
      <t>キュウシ</t>
    </rPh>
    <rPh sb="247" eb="249">
      <t>チュウシャ</t>
    </rPh>
    <rPh sb="249" eb="251">
      <t>ダイスウ</t>
    </rPh>
    <rPh sb="253" eb="254">
      <t>ダイ</t>
    </rPh>
    <rPh sb="259" eb="260">
      <t>エン</t>
    </rPh>
    <rPh sb="269" eb="271">
      <t>キュウシ</t>
    </rPh>
    <rPh sb="275" eb="277">
      <t>シュウエキ</t>
    </rPh>
    <rPh sb="278" eb="280">
      <t>オオハバ</t>
    </rPh>
    <rPh sb="281" eb="283">
      <t>ゲンショウ</t>
    </rPh>
    <rPh sb="290" eb="294">
      <t>アラリエキリツ</t>
    </rPh>
    <rPh sb="297" eb="299">
      <t>ウリアゲ</t>
    </rPh>
    <rPh sb="299" eb="300">
      <t>ダカ</t>
    </rPh>
    <rPh sb="303" eb="305">
      <t>ヒリツ</t>
    </rPh>
    <rPh sb="307" eb="309">
      <t>レイワ</t>
    </rPh>
    <rPh sb="310" eb="312">
      <t>ネンド</t>
    </rPh>
    <rPh sb="313" eb="315">
      <t>ドウヨウ</t>
    </rPh>
    <rPh sb="316" eb="317">
      <t>オオ</t>
    </rPh>
    <rPh sb="333" eb="335">
      <t>ヒヨウ</t>
    </rPh>
    <rPh sb="336" eb="337">
      <t>ガク</t>
    </rPh>
    <rPh sb="338" eb="340">
      <t>レイワ</t>
    </rPh>
    <rPh sb="341" eb="343">
      <t>ネンド</t>
    </rPh>
    <rPh sb="344" eb="346">
      <t>ドウヨウ</t>
    </rPh>
    <rPh sb="347" eb="349">
      <t>オオハバ</t>
    </rPh>
    <rPh sb="350" eb="352">
      <t>ゲンショウ</t>
    </rPh>
    <rPh sb="359" eb="361">
      <t>エイギョウ</t>
    </rPh>
    <rPh sb="361" eb="363">
      <t>リエキ</t>
    </rPh>
    <rPh sb="364" eb="366">
      <t>シヒョウ</t>
    </rPh>
    <rPh sb="381" eb="383">
      <t>シュクショウ</t>
    </rPh>
    <phoneticPr fontId="5"/>
  </si>
  <si>
    <t>　「⑪稼働率」について、令和3年4月1日から休止しているため、令和3年度と同様、駐車台数が0台で、稼働率が0である。</t>
    <rPh sb="3" eb="5">
      <t>カドウ</t>
    </rPh>
    <rPh sb="5" eb="6">
      <t>リツ</t>
    </rPh>
    <rPh sb="12" eb="14">
      <t>レイワ</t>
    </rPh>
    <rPh sb="15" eb="16">
      <t>ネン</t>
    </rPh>
    <rPh sb="17" eb="18">
      <t>ガツ</t>
    </rPh>
    <rPh sb="19" eb="20">
      <t>ニチ</t>
    </rPh>
    <rPh sb="22" eb="24">
      <t>キュウシ</t>
    </rPh>
    <rPh sb="31" eb="33">
      <t>レイワ</t>
    </rPh>
    <rPh sb="34" eb="36">
      <t>ネンド</t>
    </rPh>
    <rPh sb="37" eb="39">
      <t>ドウヨウ</t>
    </rPh>
    <rPh sb="40" eb="42">
      <t>チュウシャ</t>
    </rPh>
    <rPh sb="42" eb="44">
      <t>ダイスウ</t>
    </rPh>
    <rPh sb="46" eb="47">
      <t>ダイ</t>
    </rPh>
    <rPh sb="49" eb="51">
      <t>カドウ</t>
    </rPh>
    <rPh sb="51" eb="52">
      <t>リツ</t>
    </rPh>
    <phoneticPr fontId="5"/>
  </si>
  <si>
    <t>　当駐車場は令和3年4月1日から休止しており、施設利用について検討しているところであるが、休止中のため、施設の維持管理費用等は発生している状況である。
　令和4年度は光熱水費負担金の収入はあるものの駐車場としての収益は0であり、維持管理費用等に係る費用の大部分は一般会計から補填している。（94.3％）
　休止したことにより、営業損失（ＥＢＩＴＤＡ）は減少したものの、料金収入が無く、現状では今後も損失にしかならないことから、施設利用方法が決定次第、速やかに必要な事務を行いたい。</t>
    <rPh sb="1" eb="5">
      <t>トウチュウシャジョウ</t>
    </rPh>
    <rPh sb="6" eb="8">
      <t>レイワ</t>
    </rPh>
    <rPh sb="9" eb="10">
      <t>ネン</t>
    </rPh>
    <rPh sb="11" eb="12">
      <t>ガツ</t>
    </rPh>
    <rPh sb="13" eb="14">
      <t>ニチ</t>
    </rPh>
    <rPh sb="16" eb="18">
      <t>キュウシ</t>
    </rPh>
    <rPh sb="23" eb="25">
      <t>シセツ</t>
    </rPh>
    <rPh sb="25" eb="27">
      <t>リヨウ</t>
    </rPh>
    <rPh sb="31" eb="33">
      <t>ケントウ</t>
    </rPh>
    <rPh sb="45" eb="47">
      <t>キュウシ</t>
    </rPh>
    <rPh sb="47" eb="48">
      <t>チュウ</t>
    </rPh>
    <rPh sb="52" eb="54">
      <t>シセツ</t>
    </rPh>
    <rPh sb="55" eb="57">
      <t>イジ</t>
    </rPh>
    <rPh sb="57" eb="59">
      <t>カンリ</t>
    </rPh>
    <rPh sb="59" eb="61">
      <t>ヒヨウ</t>
    </rPh>
    <rPh sb="61" eb="62">
      <t>トウ</t>
    </rPh>
    <rPh sb="63" eb="65">
      <t>ハッセイ</t>
    </rPh>
    <rPh sb="69" eb="71">
      <t>ジョウキョウ</t>
    </rPh>
    <rPh sb="77" eb="79">
      <t>レイワ</t>
    </rPh>
    <rPh sb="80" eb="82">
      <t>ネンド</t>
    </rPh>
    <rPh sb="83" eb="87">
      <t>コウネツスイヒ</t>
    </rPh>
    <rPh sb="87" eb="90">
      <t>フタンキン</t>
    </rPh>
    <rPh sb="91" eb="93">
      <t>シュウニュウ</t>
    </rPh>
    <rPh sb="99" eb="102">
      <t>チュウシャジョウ</t>
    </rPh>
    <rPh sb="106" eb="108">
      <t>シュウエキ</t>
    </rPh>
    <rPh sb="114" eb="116">
      <t>イジ</t>
    </rPh>
    <rPh sb="116" eb="118">
      <t>カンリ</t>
    </rPh>
    <rPh sb="118" eb="120">
      <t>ヒヨウ</t>
    </rPh>
    <rPh sb="120" eb="121">
      <t>トウ</t>
    </rPh>
    <rPh sb="122" eb="123">
      <t>カカ</t>
    </rPh>
    <rPh sb="124" eb="126">
      <t>ヒヨウ</t>
    </rPh>
    <rPh sb="127" eb="130">
      <t>ダイブブン</t>
    </rPh>
    <rPh sb="131" eb="133">
      <t>イッパン</t>
    </rPh>
    <rPh sb="133" eb="135">
      <t>カイケイ</t>
    </rPh>
    <rPh sb="137" eb="139">
      <t>ホテン</t>
    </rPh>
    <rPh sb="153" eb="155">
      <t>キュウシ</t>
    </rPh>
    <rPh sb="163" eb="165">
      <t>エイギョウ</t>
    </rPh>
    <rPh sb="165" eb="167">
      <t>ソンシツ</t>
    </rPh>
    <rPh sb="176" eb="178">
      <t>ゲンショウ</t>
    </rPh>
    <rPh sb="184" eb="188">
      <t>リョウキンシュウニュウ</t>
    </rPh>
    <rPh sb="189" eb="190">
      <t>ナ</t>
    </rPh>
    <rPh sb="192" eb="194">
      <t>ゲンジョウ</t>
    </rPh>
    <rPh sb="196" eb="198">
      <t>コンゴ</t>
    </rPh>
    <rPh sb="199" eb="201">
      <t>ソンシツ</t>
    </rPh>
    <rPh sb="213" eb="215">
      <t>シセツ</t>
    </rPh>
    <rPh sb="215" eb="217">
      <t>リヨウ</t>
    </rPh>
    <rPh sb="217" eb="219">
      <t>ホウホウ</t>
    </rPh>
    <rPh sb="220" eb="224">
      <t>ケッテイシダイ</t>
    </rPh>
    <rPh sb="225" eb="226">
      <t>スミ</t>
    </rPh>
    <rPh sb="229" eb="231">
      <t>ヒツヨウ</t>
    </rPh>
    <rPh sb="232" eb="234">
      <t>ジム</t>
    </rPh>
    <rPh sb="235" eb="236">
      <t>オコナ</t>
    </rPh>
    <phoneticPr fontId="5"/>
  </si>
  <si>
    <t>　「⑦敷地の地価」は近傍の平均価格を採用しており、前年度と同額である。
　「⑧設備投資見込額」は、当該施設が利活用を検討するため休止中であることから、支出の見込みはない。
　「⑩企業債残高対料金収入比率」は、当該施設においては企業債残高が0である。</t>
    <rPh sb="49" eb="53">
      <t>トウガイシセツ</t>
    </rPh>
    <rPh sb="54" eb="57">
      <t>リカツヨウ</t>
    </rPh>
    <rPh sb="58" eb="60">
      <t>ケントウ</t>
    </rPh>
    <rPh sb="64" eb="66">
      <t>キュウシ</t>
    </rPh>
    <rPh sb="66" eb="67">
      <t>チュウ</t>
    </rPh>
    <rPh sb="75" eb="77">
      <t>シシュツ</t>
    </rPh>
    <rPh sb="78" eb="80">
      <t>ミコ</t>
    </rPh>
    <rPh sb="89" eb="91">
      <t>キギョウ</t>
    </rPh>
    <rPh sb="91" eb="92">
      <t>サイ</t>
    </rPh>
    <rPh sb="92" eb="94">
      <t>ザンダカ</t>
    </rPh>
    <rPh sb="94" eb="95">
      <t>タイ</t>
    </rPh>
    <rPh sb="95" eb="97">
      <t>リョウキン</t>
    </rPh>
    <rPh sb="97" eb="99">
      <t>シュウニュウ</t>
    </rPh>
    <rPh sb="99" eb="101">
      <t>ヒリツ</t>
    </rPh>
    <rPh sb="104" eb="106">
      <t>トウガイ</t>
    </rPh>
    <rPh sb="106" eb="108">
      <t>シセツ</t>
    </rPh>
    <rPh sb="113" eb="115">
      <t>キギョウ</t>
    </rPh>
    <rPh sb="115" eb="116">
      <t>サイ</t>
    </rPh>
    <rPh sb="116" eb="118">
      <t>ザンダカ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</si>
</sst>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984-45CB-80BA-30B925671D4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C984-45CB-80BA-30B925671D4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341-420E-A57D-F4D01EA7483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A341-420E-A57D-F4D01EA7483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D79-479E-982F-F83D0A28E02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D79-479E-982F-F83D0A28E02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2A4-4CC0-886E-B195F0B0E62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2A4-4CC0-886E-B195F0B0E62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63.1</c:v>
                </c:pt>
                <c:pt idx="1">
                  <c:v>64.3</c:v>
                </c:pt>
                <c:pt idx="2">
                  <c:v>81.5</c:v>
                </c:pt>
                <c:pt idx="3">
                  <c:v>94.4</c:v>
                </c:pt>
                <c:pt idx="4">
                  <c:v>94.3</c:v>
                </c:pt>
              </c:numCache>
            </c:numRef>
          </c:val>
          <c:extLst>
            <c:ext xmlns:c16="http://schemas.microsoft.com/office/drawing/2014/chart" uri="{C3380CC4-5D6E-409C-BE32-E72D297353CC}">
              <c16:uniqueId val="{00000000-B9FF-4753-8968-D0F48BA6338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B9FF-4753-8968-D0F48BA6338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1144</c:v>
                </c:pt>
                <c:pt idx="1">
                  <c:v>1179</c:v>
                </c:pt>
                <c:pt idx="2">
                  <c:v>2347</c:v>
                </c:pt>
                <c:pt idx="3">
                  <c:v>0</c:v>
                </c:pt>
                <c:pt idx="4">
                  <c:v>0</c:v>
                </c:pt>
              </c:numCache>
            </c:numRef>
          </c:val>
          <c:extLst>
            <c:ext xmlns:c16="http://schemas.microsoft.com/office/drawing/2014/chart" uri="{C3380CC4-5D6E-409C-BE32-E72D297353CC}">
              <c16:uniqueId val="{00000000-53A3-4548-BE19-D53D6D676EE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53A3-4548-BE19-D53D6D676EE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48.1</c:v>
                </c:pt>
                <c:pt idx="1">
                  <c:v>46.8</c:v>
                </c:pt>
                <c:pt idx="2">
                  <c:v>29.5</c:v>
                </c:pt>
                <c:pt idx="3">
                  <c:v>0</c:v>
                </c:pt>
                <c:pt idx="4">
                  <c:v>0</c:v>
                </c:pt>
              </c:numCache>
            </c:numRef>
          </c:val>
          <c:extLst>
            <c:ext xmlns:c16="http://schemas.microsoft.com/office/drawing/2014/chart" uri="{C3380CC4-5D6E-409C-BE32-E72D297353CC}">
              <c16:uniqueId val="{00000000-F6DB-46D5-8757-7F1B5A3E5E9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F6DB-46D5-8757-7F1B5A3E5E9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-171</c:v>
                </c:pt>
                <c:pt idx="1">
                  <c:v>-180</c:v>
                </c:pt>
                <c:pt idx="2">
                  <c:v>-439.1</c:v>
                </c:pt>
                <c:pt idx="3">
                  <c:v>-1693.9</c:v>
                </c:pt>
                <c:pt idx="4">
                  <c:v>-1649.9</c:v>
                </c:pt>
              </c:numCache>
            </c:numRef>
          </c:val>
          <c:extLst>
            <c:ext xmlns:c16="http://schemas.microsoft.com/office/drawing/2014/chart" uri="{C3380CC4-5D6E-409C-BE32-E72D297353CC}">
              <c16:uniqueId val="{00000000-0720-4DFF-897D-DDDE65608AA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0720-4DFF-897D-DDDE65608AA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-62612</c:v>
                </c:pt>
                <c:pt idx="1">
                  <c:v>-62994</c:v>
                </c:pt>
                <c:pt idx="2">
                  <c:v>-39408</c:v>
                </c:pt>
                <c:pt idx="3">
                  <c:v>-8944</c:v>
                </c:pt>
                <c:pt idx="4">
                  <c:v>-10510</c:v>
                </c:pt>
              </c:numCache>
            </c:numRef>
          </c:val>
          <c:extLst>
            <c:ext xmlns:c16="http://schemas.microsoft.com/office/drawing/2014/chart" uri="{C3380CC4-5D6E-409C-BE32-E72D297353CC}">
              <c16:uniqueId val="{00000000-5001-4EBD-BBB7-804582A9C39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5001-4EBD-BBB7-804582A9C39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千葉県市原市　市原市梨ノ木公園地下駐車場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4404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146</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156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156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100</v>
      </c>
      <c r="V31" s="116"/>
      <c r="W31" s="116"/>
      <c r="X31" s="116"/>
      <c r="Y31" s="116"/>
      <c r="Z31" s="116"/>
      <c r="AA31" s="116"/>
      <c r="AB31" s="116"/>
      <c r="AC31" s="116"/>
      <c r="AD31" s="116"/>
      <c r="AE31" s="116"/>
      <c r="AF31" s="116"/>
      <c r="AG31" s="116"/>
      <c r="AH31" s="116"/>
      <c r="AI31" s="116"/>
      <c r="AJ31" s="116"/>
      <c r="AK31" s="116"/>
      <c r="AL31" s="116"/>
      <c r="AM31" s="116"/>
      <c r="AN31" s="116">
        <f>データ!Z7</f>
        <v>100</v>
      </c>
      <c r="AO31" s="116"/>
      <c r="AP31" s="116"/>
      <c r="AQ31" s="116"/>
      <c r="AR31" s="116"/>
      <c r="AS31" s="116"/>
      <c r="AT31" s="116"/>
      <c r="AU31" s="116"/>
      <c r="AV31" s="116"/>
      <c r="AW31" s="116"/>
      <c r="AX31" s="116"/>
      <c r="AY31" s="116"/>
      <c r="AZ31" s="116"/>
      <c r="BA31" s="116"/>
      <c r="BB31" s="116"/>
      <c r="BC31" s="116"/>
      <c r="BD31" s="116"/>
      <c r="BE31" s="116"/>
      <c r="BF31" s="116"/>
      <c r="BG31" s="116">
        <f>データ!AA7</f>
        <v>100</v>
      </c>
      <c r="BH31" s="116"/>
      <c r="BI31" s="116"/>
      <c r="BJ31" s="116"/>
      <c r="BK31" s="116"/>
      <c r="BL31" s="116"/>
      <c r="BM31" s="116"/>
      <c r="BN31" s="116"/>
      <c r="BO31" s="116"/>
      <c r="BP31" s="116"/>
      <c r="BQ31" s="116"/>
      <c r="BR31" s="116"/>
      <c r="BS31" s="116"/>
      <c r="BT31" s="116"/>
      <c r="BU31" s="116"/>
      <c r="BV31" s="116"/>
      <c r="BW31" s="116"/>
      <c r="BX31" s="116"/>
      <c r="BY31" s="116"/>
      <c r="BZ31" s="116">
        <f>データ!AB7</f>
        <v>100</v>
      </c>
      <c r="CA31" s="116"/>
      <c r="CB31" s="116"/>
      <c r="CC31" s="116"/>
      <c r="CD31" s="116"/>
      <c r="CE31" s="116"/>
      <c r="CF31" s="116"/>
      <c r="CG31" s="116"/>
      <c r="CH31" s="116"/>
      <c r="CI31" s="116"/>
      <c r="CJ31" s="116"/>
      <c r="CK31" s="116"/>
      <c r="CL31" s="116"/>
      <c r="CM31" s="116"/>
      <c r="CN31" s="116"/>
      <c r="CO31" s="116"/>
      <c r="CP31" s="116"/>
      <c r="CQ31" s="116"/>
      <c r="CR31" s="116"/>
      <c r="CS31" s="116">
        <f>データ!AC7</f>
        <v>100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63.1</v>
      </c>
      <c r="EM31" s="116"/>
      <c r="EN31" s="116"/>
      <c r="EO31" s="116"/>
      <c r="EP31" s="116"/>
      <c r="EQ31" s="116"/>
      <c r="ER31" s="116"/>
      <c r="ES31" s="116"/>
      <c r="ET31" s="116"/>
      <c r="EU31" s="116"/>
      <c r="EV31" s="116"/>
      <c r="EW31" s="116"/>
      <c r="EX31" s="116"/>
      <c r="EY31" s="116"/>
      <c r="EZ31" s="116"/>
      <c r="FA31" s="116"/>
      <c r="FB31" s="116"/>
      <c r="FC31" s="116"/>
      <c r="FD31" s="116"/>
      <c r="FE31" s="116">
        <f>データ!AK7</f>
        <v>64.3</v>
      </c>
      <c r="FF31" s="116"/>
      <c r="FG31" s="116"/>
      <c r="FH31" s="116"/>
      <c r="FI31" s="116"/>
      <c r="FJ31" s="116"/>
      <c r="FK31" s="116"/>
      <c r="FL31" s="116"/>
      <c r="FM31" s="116"/>
      <c r="FN31" s="116"/>
      <c r="FO31" s="116"/>
      <c r="FP31" s="116"/>
      <c r="FQ31" s="116"/>
      <c r="FR31" s="116"/>
      <c r="FS31" s="116"/>
      <c r="FT31" s="116"/>
      <c r="FU31" s="116"/>
      <c r="FV31" s="116"/>
      <c r="FW31" s="116"/>
      <c r="FX31" s="116">
        <f>データ!AL7</f>
        <v>81.5</v>
      </c>
      <c r="FY31" s="116"/>
      <c r="FZ31" s="116"/>
      <c r="GA31" s="116"/>
      <c r="GB31" s="116"/>
      <c r="GC31" s="116"/>
      <c r="GD31" s="116"/>
      <c r="GE31" s="116"/>
      <c r="GF31" s="116"/>
      <c r="GG31" s="116"/>
      <c r="GH31" s="116"/>
      <c r="GI31" s="116"/>
      <c r="GJ31" s="116"/>
      <c r="GK31" s="116"/>
      <c r="GL31" s="116"/>
      <c r="GM31" s="116"/>
      <c r="GN31" s="116"/>
      <c r="GO31" s="116"/>
      <c r="GP31" s="116"/>
      <c r="GQ31" s="116">
        <f>データ!AM7</f>
        <v>94.4</v>
      </c>
      <c r="GR31" s="116"/>
      <c r="GS31" s="116"/>
      <c r="GT31" s="116"/>
      <c r="GU31" s="116"/>
      <c r="GV31" s="116"/>
      <c r="GW31" s="116"/>
      <c r="GX31" s="116"/>
      <c r="GY31" s="116"/>
      <c r="GZ31" s="116"/>
      <c r="HA31" s="116"/>
      <c r="HB31" s="116"/>
      <c r="HC31" s="116"/>
      <c r="HD31" s="116"/>
      <c r="HE31" s="116"/>
      <c r="HF31" s="116"/>
      <c r="HG31" s="116"/>
      <c r="HH31" s="116"/>
      <c r="HI31" s="116"/>
      <c r="HJ31" s="116">
        <f>データ!AN7</f>
        <v>94.3</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48.1</v>
      </c>
      <c r="JD31" s="111"/>
      <c r="JE31" s="111"/>
      <c r="JF31" s="111"/>
      <c r="JG31" s="111"/>
      <c r="JH31" s="111"/>
      <c r="JI31" s="111"/>
      <c r="JJ31" s="111"/>
      <c r="JK31" s="111"/>
      <c r="JL31" s="111"/>
      <c r="JM31" s="111"/>
      <c r="JN31" s="111"/>
      <c r="JO31" s="111"/>
      <c r="JP31" s="111"/>
      <c r="JQ31" s="111"/>
      <c r="JR31" s="111"/>
      <c r="JS31" s="111"/>
      <c r="JT31" s="111"/>
      <c r="JU31" s="112"/>
      <c r="JV31" s="110">
        <f>データ!DL7</f>
        <v>46.8</v>
      </c>
      <c r="JW31" s="111"/>
      <c r="JX31" s="111"/>
      <c r="JY31" s="111"/>
      <c r="JZ31" s="111"/>
      <c r="KA31" s="111"/>
      <c r="KB31" s="111"/>
      <c r="KC31" s="111"/>
      <c r="KD31" s="111"/>
      <c r="KE31" s="111"/>
      <c r="KF31" s="111"/>
      <c r="KG31" s="111"/>
      <c r="KH31" s="111"/>
      <c r="KI31" s="111"/>
      <c r="KJ31" s="111"/>
      <c r="KK31" s="111"/>
      <c r="KL31" s="111"/>
      <c r="KM31" s="111"/>
      <c r="KN31" s="112"/>
      <c r="KO31" s="110">
        <f>データ!DM7</f>
        <v>29.5</v>
      </c>
      <c r="KP31" s="111"/>
      <c r="KQ31" s="111"/>
      <c r="KR31" s="111"/>
      <c r="KS31" s="111"/>
      <c r="KT31" s="111"/>
      <c r="KU31" s="111"/>
      <c r="KV31" s="111"/>
      <c r="KW31" s="111"/>
      <c r="KX31" s="111"/>
      <c r="KY31" s="111"/>
      <c r="KZ31" s="111"/>
      <c r="LA31" s="111"/>
      <c r="LB31" s="111"/>
      <c r="LC31" s="111"/>
      <c r="LD31" s="111"/>
      <c r="LE31" s="111"/>
      <c r="LF31" s="111"/>
      <c r="LG31" s="112"/>
      <c r="LH31" s="110">
        <f>データ!DN7</f>
        <v>0</v>
      </c>
      <c r="LI31" s="111"/>
      <c r="LJ31" s="111"/>
      <c r="LK31" s="111"/>
      <c r="LL31" s="111"/>
      <c r="LM31" s="111"/>
      <c r="LN31" s="111"/>
      <c r="LO31" s="111"/>
      <c r="LP31" s="111"/>
      <c r="LQ31" s="111"/>
      <c r="LR31" s="111"/>
      <c r="LS31" s="111"/>
      <c r="LT31" s="111"/>
      <c r="LU31" s="111"/>
      <c r="LV31" s="111"/>
      <c r="LW31" s="111"/>
      <c r="LX31" s="111"/>
      <c r="LY31" s="111"/>
      <c r="LZ31" s="112"/>
      <c r="MA31" s="110">
        <f>データ!DO7</f>
        <v>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123.6</v>
      </c>
      <c r="V32" s="116"/>
      <c r="W32" s="116"/>
      <c r="X32" s="116"/>
      <c r="Y32" s="116"/>
      <c r="Z32" s="116"/>
      <c r="AA32" s="116"/>
      <c r="AB32" s="116"/>
      <c r="AC32" s="116"/>
      <c r="AD32" s="116"/>
      <c r="AE32" s="116"/>
      <c r="AF32" s="116"/>
      <c r="AG32" s="116"/>
      <c r="AH32" s="116"/>
      <c r="AI32" s="116"/>
      <c r="AJ32" s="116"/>
      <c r="AK32" s="116"/>
      <c r="AL32" s="116"/>
      <c r="AM32" s="116"/>
      <c r="AN32" s="116">
        <f>データ!AE7</f>
        <v>121.8</v>
      </c>
      <c r="AO32" s="116"/>
      <c r="AP32" s="116"/>
      <c r="AQ32" s="116"/>
      <c r="AR32" s="116"/>
      <c r="AS32" s="116"/>
      <c r="AT32" s="116"/>
      <c r="AU32" s="116"/>
      <c r="AV32" s="116"/>
      <c r="AW32" s="116"/>
      <c r="AX32" s="116"/>
      <c r="AY32" s="116"/>
      <c r="AZ32" s="116"/>
      <c r="BA32" s="116"/>
      <c r="BB32" s="116"/>
      <c r="BC32" s="116"/>
      <c r="BD32" s="116"/>
      <c r="BE32" s="116"/>
      <c r="BF32" s="116"/>
      <c r="BG32" s="116">
        <f>データ!AF7</f>
        <v>111.3</v>
      </c>
      <c r="BH32" s="116"/>
      <c r="BI32" s="116"/>
      <c r="BJ32" s="116"/>
      <c r="BK32" s="116"/>
      <c r="BL32" s="116"/>
      <c r="BM32" s="116"/>
      <c r="BN32" s="116"/>
      <c r="BO32" s="116"/>
      <c r="BP32" s="116"/>
      <c r="BQ32" s="116"/>
      <c r="BR32" s="116"/>
      <c r="BS32" s="116"/>
      <c r="BT32" s="116"/>
      <c r="BU32" s="116"/>
      <c r="BV32" s="116"/>
      <c r="BW32" s="116"/>
      <c r="BX32" s="116"/>
      <c r="BY32" s="116"/>
      <c r="BZ32" s="116">
        <f>データ!AG7</f>
        <v>158.80000000000001</v>
      </c>
      <c r="CA32" s="116"/>
      <c r="CB32" s="116"/>
      <c r="CC32" s="116"/>
      <c r="CD32" s="116"/>
      <c r="CE32" s="116"/>
      <c r="CF32" s="116"/>
      <c r="CG32" s="116"/>
      <c r="CH32" s="116"/>
      <c r="CI32" s="116"/>
      <c r="CJ32" s="116"/>
      <c r="CK32" s="116"/>
      <c r="CL32" s="116"/>
      <c r="CM32" s="116"/>
      <c r="CN32" s="116"/>
      <c r="CO32" s="116"/>
      <c r="CP32" s="116"/>
      <c r="CQ32" s="116"/>
      <c r="CR32" s="116"/>
      <c r="CS32" s="116">
        <f>データ!AH7</f>
        <v>120.9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11.2</v>
      </c>
      <c r="EM32" s="116"/>
      <c r="EN32" s="116"/>
      <c r="EO32" s="116"/>
      <c r="EP32" s="116"/>
      <c r="EQ32" s="116"/>
      <c r="ER32" s="116"/>
      <c r="ES32" s="116"/>
      <c r="ET32" s="116"/>
      <c r="EU32" s="116"/>
      <c r="EV32" s="116"/>
      <c r="EW32" s="116"/>
      <c r="EX32" s="116"/>
      <c r="EY32" s="116"/>
      <c r="EZ32" s="116"/>
      <c r="FA32" s="116"/>
      <c r="FB32" s="116"/>
      <c r="FC32" s="116"/>
      <c r="FD32" s="116"/>
      <c r="FE32" s="116">
        <f>データ!AP7</f>
        <v>6.5</v>
      </c>
      <c r="FF32" s="116"/>
      <c r="FG32" s="116"/>
      <c r="FH32" s="116"/>
      <c r="FI32" s="116"/>
      <c r="FJ32" s="116"/>
      <c r="FK32" s="116"/>
      <c r="FL32" s="116"/>
      <c r="FM32" s="116"/>
      <c r="FN32" s="116"/>
      <c r="FO32" s="116"/>
      <c r="FP32" s="116"/>
      <c r="FQ32" s="116"/>
      <c r="FR32" s="116"/>
      <c r="FS32" s="116"/>
      <c r="FT32" s="116"/>
      <c r="FU32" s="116"/>
      <c r="FV32" s="116"/>
      <c r="FW32" s="116"/>
      <c r="FX32" s="116">
        <f>データ!AQ7</f>
        <v>10.1</v>
      </c>
      <c r="FY32" s="116"/>
      <c r="FZ32" s="116"/>
      <c r="GA32" s="116"/>
      <c r="GB32" s="116"/>
      <c r="GC32" s="116"/>
      <c r="GD32" s="116"/>
      <c r="GE32" s="116"/>
      <c r="GF32" s="116"/>
      <c r="GG32" s="116"/>
      <c r="GH32" s="116"/>
      <c r="GI32" s="116"/>
      <c r="GJ32" s="116"/>
      <c r="GK32" s="116"/>
      <c r="GL32" s="116"/>
      <c r="GM32" s="116"/>
      <c r="GN32" s="116"/>
      <c r="GO32" s="116"/>
      <c r="GP32" s="116"/>
      <c r="GQ32" s="116">
        <f>データ!AR7</f>
        <v>8.6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159</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157</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1144</v>
      </c>
      <c r="V52" s="123"/>
      <c r="W52" s="123"/>
      <c r="X52" s="123"/>
      <c r="Y52" s="123"/>
      <c r="Z52" s="123"/>
      <c r="AA52" s="123"/>
      <c r="AB52" s="123"/>
      <c r="AC52" s="123"/>
      <c r="AD52" s="123"/>
      <c r="AE52" s="123"/>
      <c r="AF52" s="123"/>
      <c r="AG52" s="123"/>
      <c r="AH52" s="123"/>
      <c r="AI52" s="123"/>
      <c r="AJ52" s="123"/>
      <c r="AK52" s="123"/>
      <c r="AL52" s="123"/>
      <c r="AM52" s="123"/>
      <c r="AN52" s="123">
        <f>データ!AV7</f>
        <v>1179</v>
      </c>
      <c r="AO52" s="123"/>
      <c r="AP52" s="123"/>
      <c r="AQ52" s="123"/>
      <c r="AR52" s="123"/>
      <c r="AS52" s="123"/>
      <c r="AT52" s="123"/>
      <c r="AU52" s="123"/>
      <c r="AV52" s="123"/>
      <c r="AW52" s="123"/>
      <c r="AX52" s="123"/>
      <c r="AY52" s="123"/>
      <c r="AZ52" s="123"/>
      <c r="BA52" s="123"/>
      <c r="BB52" s="123"/>
      <c r="BC52" s="123"/>
      <c r="BD52" s="123"/>
      <c r="BE52" s="123"/>
      <c r="BF52" s="123"/>
      <c r="BG52" s="123">
        <f>データ!AW7</f>
        <v>2347</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-171</v>
      </c>
      <c r="EM52" s="116"/>
      <c r="EN52" s="116"/>
      <c r="EO52" s="116"/>
      <c r="EP52" s="116"/>
      <c r="EQ52" s="116"/>
      <c r="ER52" s="116"/>
      <c r="ES52" s="116"/>
      <c r="ET52" s="116"/>
      <c r="EU52" s="116"/>
      <c r="EV52" s="116"/>
      <c r="EW52" s="116"/>
      <c r="EX52" s="116"/>
      <c r="EY52" s="116"/>
      <c r="EZ52" s="116"/>
      <c r="FA52" s="116"/>
      <c r="FB52" s="116"/>
      <c r="FC52" s="116"/>
      <c r="FD52" s="116"/>
      <c r="FE52" s="116">
        <f>データ!BG7</f>
        <v>-180</v>
      </c>
      <c r="FF52" s="116"/>
      <c r="FG52" s="116"/>
      <c r="FH52" s="116"/>
      <c r="FI52" s="116"/>
      <c r="FJ52" s="116"/>
      <c r="FK52" s="116"/>
      <c r="FL52" s="116"/>
      <c r="FM52" s="116"/>
      <c r="FN52" s="116"/>
      <c r="FO52" s="116"/>
      <c r="FP52" s="116"/>
      <c r="FQ52" s="116"/>
      <c r="FR52" s="116"/>
      <c r="FS52" s="116"/>
      <c r="FT52" s="116"/>
      <c r="FU52" s="116"/>
      <c r="FV52" s="116"/>
      <c r="FW52" s="116"/>
      <c r="FX52" s="116">
        <f>データ!BH7</f>
        <v>-439.1</v>
      </c>
      <c r="FY52" s="116"/>
      <c r="FZ52" s="116"/>
      <c r="GA52" s="116"/>
      <c r="GB52" s="116"/>
      <c r="GC52" s="116"/>
      <c r="GD52" s="116"/>
      <c r="GE52" s="116"/>
      <c r="GF52" s="116"/>
      <c r="GG52" s="116"/>
      <c r="GH52" s="116"/>
      <c r="GI52" s="116"/>
      <c r="GJ52" s="116"/>
      <c r="GK52" s="116"/>
      <c r="GL52" s="116"/>
      <c r="GM52" s="116"/>
      <c r="GN52" s="116"/>
      <c r="GO52" s="116"/>
      <c r="GP52" s="116"/>
      <c r="GQ52" s="116">
        <f>データ!BI7</f>
        <v>-1693.9</v>
      </c>
      <c r="GR52" s="116"/>
      <c r="GS52" s="116"/>
      <c r="GT52" s="116"/>
      <c r="GU52" s="116"/>
      <c r="GV52" s="116"/>
      <c r="GW52" s="116"/>
      <c r="GX52" s="116"/>
      <c r="GY52" s="116"/>
      <c r="GZ52" s="116"/>
      <c r="HA52" s="116"/>
      <c r="HB52" s="116"/>
      <c r="HC52" s="116"/>
      <c r="HD52" s="116"/>
      <c r="HE52" s="116"/>
      <c r="HF52" s="116"/>
      <c r="HG52" s="116"/>
      <c r="HH52" s="116"/>
      <c r="HI52" s="116"/>
      <c r="HJ52" s="116">
        <f>データ!BJ7</f>
        <v>-1649.9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-62612</v>
      </c>
      <c r="JD52" s="123"/>
      <c r="JE52" s="123"/>
      <c r="JF52" s="123"/>
      <c r="JG52" s="123"/>
      <c r="JH52" s="123"/>
      <c r="JI52" s="123"/>
      <c r="JJ52" s="123"/>
      <c r="JK52" s="123"/>
      <c r="JL52" s="123"/>
      <c r="JM52" s="123"/>
      <c r="JN52" s="123"/>
      <c r="JO52" s="123"/>
      <c r="JP52" s="123"/>
      <c r="JQ52" s="123"/>
      <c r="JR52" s="123"/>
      <c r="JS52" s="123"/>
      <c r="JT52" s="123"/>
      <c r="JU52" s="123"/>
      <c r="JV52" s="123">
        <f>データ!BR7</f>
        <v>-62994</v>
      </c>
      <c r="JW52" s="123"/>
      <c r="JX52" s="123"/>
      <c r="JY52" s="123"/>
      <c r="JZ52" s="123"/>
      <c r="KA52" s="123"/>
      <c r="KB52" s="123"/>
      <c r="KC52" s="123"/>
      <c r="KD52" s="123"/>
      <c r="KE52" s="123"/>
      <c r="KF52" s="123"/>
      <c r="KG52" s="123"/>
      <c r="KH52" s="123"/>
      <c r="KI52" s="123"/>
      <c r="KJ52" s="123"/>
      <c r="KK52" s="123"/>
      <c r="KL52" s="123"/>
      <c r="KM52" s="123"/>
      <c r="KN52" s="123"/>
      <c r="KO52" s="123">
        <f>データ!BS7</f>
        <v>-39408</v>
      </c>
      <c r="KP52" s="123"/>
      <c r="KQ52" s="123"/>
      <c r="KR52" s="123"/>
      <c r="KS52" s="123"/>
      <c r="KT52" s="123"/>
      <c r="KU52" s="123"/>
      <c r="KV52" s="123"/>
      <c r="KW52" s="123"/>
      <c r="KX52" s="123"/>
      <c r="KY52" s="123"/>
      <c r="KZ52" s="123"/>
      <c r="LA52" s="123"/>
      <c r="LB52" s="123"/>
      <c r="LC52" s="123"/>
      <c r="LD52" s="123"/>
      <c r="LE52" s="123"/>
      <c r="LF52" s="123"/>
      <c r="LG52" s="123"/>
      <c r="LH52" s="123">
        <f>データ!BT7</f>
        <v>-8944</v>
      </c>
      <c r="LI52" s="123"/>
      <c r="LJ52" s="123"/>
      <c r="LK52" s="123"/>
      <c r="LL52" s="123"/>
      <c r="LM52" s="123"/>
      <c r="LN52" s="123"/>
      <c r="LO52" s="123"/>
      <c r="LP52" s="123"/>
      <c r="LQ52" s="123"/>
      <c r="LR52" s="123"/>
      <c r="LS52" s="123"/>
      <c r="LT52" s="123"/>
      <c r="LU52" s="123"/>
      <c r="LV52" s="123"/>
      <c r="LW52" s="123"/>
      <c r="LX52" s="123"/>
      <c r="LY52" s="123"/>
      <c r="LZ52" s="123"/>
      <c r="MA52" s="123">
        <f>データ!BU7</f>
        <v>-10510</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103</v>
      </c>
      <c r="V53" s="123"/>
      <c r="W53" s="123"/>
      <c r="X53" s="123"/>
      <c r="Y53" s="123"/>
      <c r="Z53" s="123"/>
      <c r="AA53" s="123"/>
      <c r="AB53" s="123"/>
      <c r="AC53" s="123"/>
      <c r="AD53" s="123"/>
      <c r="AE53" s="123"/>
      <c r="AF53" s="123"/>
      <c r="AG53" s="123"/>
      <c r="AH53" s="123"/>
      <c r="AI53" s="123"/>
      <c r="AJ53" s="123"/>
      <c r="AK53" s="123"/>
      <c r="AL53" s="123"/>
      <c r="AM53" s="123"/>
      <c r="AN53" s="123">
        <f>データ!BA7</f>
        <v>54</v>
      </c>
      <c r="AO53" s="123"/>
      <c r="AP53" s="123"/>
      <c r="AQ53" s="123"/>
      <c r="AR53" s="123"/>
      <c r="AS53" s="123"/>
      <c r="AT53" s="123"/>
      <c r="AU53" s="123"/>
      <c r="AV53" s="123"/>
      <c r="AW53" s="123"/>
      <c r="AX53" s="123"/>
      <c r="AY53" s="123"/>
      <c r="AZ53" s="123"/>
      <c r="BA53" s="123"/>
      <c r="BB53" s="123"/>
      <c r="BC53" s="123"/>
      <c r="BD53" s="123"/>
      <c r="BE53" s="123"/>
      <c r="BF53" s="123"/>
      <c r="BG53" s="123">
        <f>データ!BB7</f>
        <v>654</v>
      </c>
      <c r="BH53" s="123"/>
      <c r="BI53" s="123"/>
      <c r="BJ53" s="123"/>
      <c r="BK53" s="123"/>
      <c r="BL53" s="123"/>
      <c r="BM53" s="123"/>
      <c r="BN53" s="123"/>
      <c r="BO53" s="123"/>
      <c r="BP53" s="123"/>
      <c r="BQ53" s="123"/>
      <c r="BR53" s="123"/>
      <c r="BS53" s="123"/>
      <c r="BT53" s="123"/>
      <c r="BU53" s="123"/>
      <c r="BV53" s="123"/>
      <c r="BW53" s="123"/>
      <c r="BX53" s="123"/>
      <c r="BY53" s="123"/>
      <c r="BZ53" s="123">
        <f>データ!BC7</f>
        <v>2466</v>
      </c>
      <c r="CA53" s="123"/>
      <c r="CB53" s="123"/>
      <c r="CC53" s="123"/>
      <c r="CD53" s="123"/>
      <c r="CE53" s="123"/>
      <c r="CF53" s="123"/>
      <c r="CG53" s="123"/>
      <c r="CH53" s="123"/>
      <c r="CI53" s="123"/>
      <c r="CJ53" s="123"/>
      <c r="CK53" s="123"/>
      <c r="CL53" s="123"/>
      <c r="CM53" s="123"/>
      <c r="CN53" s="123"/>
      <c r="CO53" s="123"/>
      <c r="CP53" s="123"/>
      <c r="CQ53" s="123"/>
      <c r="CR53" s="123"/>
      <c r="CS53" s="123">
        <f>データ!BD7</f>
        <v>58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8.9</v>
      </c>
      <c r="EM53" s="116"/>
      <c r="EN53" s="116"/>
      <c r="EO53" s="116"/>
      <c r="EP53" s="116"/>
      <c r="EQ53" s="116"/>
      <c r="ER53" s="116"/>
      <c r="ES53" s="116"/>
      <c r="ET53" s="116"/>
      <c r="EU53" s="116"/>
      <c r="EV53" s="116"/>
      <c r="EW53" s="116"/>
      <c r="EX53" s="116"/>
      <c r="EY53" s="116"/>
      <c r="EZ53" s="116"/>
      <c r="FA53" s="116"/>
      <c r="FB53" s="116"/>
      <c r="FC53" s="116"/>
      <c r="FD53" s="116"/>
      <c r="FE53" s="116">
        <f>データ!BL7</f>
        <v>2.2000000000000002</v>
      </c>
      <c r="FF53" s="116"/>
      <c r="FG53" s="116"/>
      <c r="FH53" s="116"/>
      <c r="FI53" s="116"/>
      <c r="FJ53" s="116"/>
      <c r="FK53" s="116"/>
      <c r="FL53" s="116"/>
      <c r="FM53" s="116"/>
      <c r="FN53" s="116"/>
      <c r="FO53" s="116"/>
      <c r="FP53" s="116"/>
      <c r="FQ53" s="116"/>
      <c r="FR53" s="116"/>
      <c r="FS53" s="116"/>
      <c r="FT53" s="116"/>
      <c r="FU53" s="116"/>
      <c r="FV53" s="116"/>
      <c r="FW53" s="116"/>
      <c r="FX53" s="116">
        <f>データ!BM7</f>
        <v>-81</v>
      </c>
      <c r="FY53" s="116"/>
      <c r="FZ53" s="116"/>
      <c r="GA53" s="116"/>
      <c r="GB53" s="116"/>
      <c r="GC53" s="116"/>
      <c r="GD53" s="116"/>
      <c r="GE53" s="116"/>
      <c r="GF53" s="116"/>
      <c r="GG53" s="116"/>
      <c r="GH53" s="116"/>
      <c r="GI53" s="116"/>
      <c r="GJ53" s="116"/>
      <c r="GK53" s="116"/>
      <c r="GL53" s="116"/>
      <c r="GM53" s="116"/>
      <c r="GN53" s="116"/>
      <c r="GO53" s="116"/>
      <c r="GP53" s="116"/>
      <c r="GQ53" s="116">
        <f>データ!BN7</f>
        <v>-25.1</v>
      </c>
      <c r="GR53" s="116"/>
      <c r="GS53" s="116"/>
      <c r="GT53" s="116"/>
      <c r="GU53" s="116"/>
      <c r="GV53" s="116"/>
      <c r="GW53" s="116"/>
      <c r="GX53" s="116"/>
      <c r="GY53" s="116"/>
      <c r="GZ53" s="116"/>
      <c r="HA53" s="116"/>
      <c r="HB53" s="116"/>
      <c r="HC53" s="116"/>
      <c r="HD53" s="116"/>
      <c r="HE53" s="116"/>
      <c r="HF53" s="116"/>
      <c r="HG53" s="116"/>
      <c r="HH53" s="116"/>
      <c r="HI53" s="116"/>
      <c r="HJ53" s="116">
        <f>データ!BO7</f>
        <v>-18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18961</v>
      </c>
      <c r="JD53" s="123"/>
      <c r="JE53" s="123"/>
      <c r="JF53" s="123"/>
      <c r="JG53" s="123"/>
      <c r="JH53" s="123"/>
      <c r="JI53" s="123"/>
      <c r="JJ53" s="123"/>
      <c r="JK53" s="123"/>
      <c r="JL53" s="123"/>
      <c r="JM53" s="123"/>
      <c r="JN53" s="123"/>
      <c r="JO53" s="123"/>
      <c r="JP53" s="123"/>
      <c r="JQ53" s="123"/>
      <c r="JR53" s="123"/>
      <c r="JS53" s="123"/>
      <c r="JT53" s="123"/>
      <c r="JU53" s="123"/>
      <c r="JV53" s="123">
        <f>データ!BW7</f>
        <v>16100</v>
      </c>
      <c r="JW53" s="123"/>
      <c r="JX53" s="123"/>
      <c r="JY53" s="123"/>
      <c r="JZ53" s="123"/>
      <c r="KA53" s="123"/>
      <c r="KB53" s="123"/>
      <c r="KC53" s="123"/>
      <c r="KD53" s="123"/>
      <c r="KE53" s="123"/>
      <c r="KF53" s="123"/>
      <c r="KG53" s="123"/>
      <c r="KH53" s="123"/>
      <c r="KI53" s="123"/>
      <c r="KJ53" s="123"/>
      <c r="KK53" s="123"/>
      <c r="KL53" s="123"/>
      <c r="KM53" s="123"/>
      <c r="KN53" s="123"/>
      <c r="KO53" s="123">
        <f>データ!BX7</f>
        <v>4836</v>
      </c>
      <c r="KP53" s="123"/>
      <c r="KQ53" s="123"/>
      <c r="KR53" s="123"/>
      <c r="KS53" s="123"/>
      <c r="KT53" s="123"/>
      <c r="KU53" s="123"/>
      <c r="KV53" s="123"/>
      <c r="KW53" s="123"/>
      <c r="KX53" s="123"/>
      <c r="KY53" s="123"/>
      <c r="KZ53" s="123"/>
      <c r="LA53" s="123"/>
      <c r="LB53" s="123"/>
      <c r="LC53" s="123"/>
      <c r="LD53" s="123"/>
      <c r="LE53" s="123"/>
      <c r="LF53" s="123"/>
      <c r="LG53" s="123"/>
      <c r="LH53" s="123">
        <f>データ!BY7</f>
        <v>37213</v>
      </c>
      <c r="LI53" s="123"/>
      <c r="LJ53" s="123"/>
      <c r="LK53" s="123"/>
      <c r="LL53" s="123"/>
      <c r="LM53" s="123"/>
      <c r="LN53" s="123"/>
      <c r="LO53" s="123"/>
      <c r="LP53" s="123"/>
      <c r="LQ53" s="123"/>
      <c r="LR53" s="123"/>
      <c r="LS53" s="123"/>
      <c r="LT53" s="123"/>
      <c r="LU53" s="123"/>
      <c r="LV53" s="123"/>
      <c r="LW53" s="123"/>
      <c r="LX53" s="123"/>
      <c r="LY53" s="123"/>
      <c r="LZ53" s="123"/>
      <c r="MA53" s="123">
        <f>データ!BZ7</f>
        <v>17293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158</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245784</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H30</v>
      </c>
      <c r="S76" s="135"/>
      <c r="T76" s="135"/>
      <c r="U76" s="135"/>
      <c r="V76" s="135"/>
      <c r="W76" s="135"/>
      <c r="X76" s="135"/>
      <c r="Y76" s="135"/>
      <c r="Z76" s="135"/>
      <c r="AA76" s="135"/>
      <c r="AB76" s="135"/>
      <c r="AC76" s="135"/>
      <c r="AD76" s="135"/>
      <c r="AE76" s="135"/>
      <c r="AF76" s="136"/>
      <c r="AG76" s="134" t="str">
        <f>データ!$C$11</f>
        <v>R01</v>
      </c>
      <c r="AH76" s="135"/>
      <c r="AI76" s="135"/>
      <c r="AJ76" s="135"/>
      <c r="AK76" s="135"/>
      <c r="AL76" s="135"/>
      <c r="AM76" s="135"/>
      <c r="AN76" s="135"/>
      <c r="AO76" s="135"/>
      <c r="AP76" s="135"/>
      <c r="AQ76" s="135"/>
      <c r="AR76" s="135"/>
      <c r="AS76" s="135"/>
      <c r="AT76" s="135"/>
      <c r="AU76" s="136"/>
      <c r="AV76" s="134" t="str">
        <f>データ!$D$11</f>
        <v>R02</v>
      </c>
      <c r="AW76" s="135"/>
      <c r="AX76" s="135"/>
      <c r="AY76" s="135"/>
      <c r="AZ76" s="135"/>
      <c r="BA76" s="135"/>
      <c r="BB76" s="135"/>
      <c r="BC76" s="135"/>
      <c r="BD76" s="135"/>
      <c r="BE76" s="135"/>
      <c r="BF76" s="135"/>
      <c r="BG76" s="135"/>
      <c r="BH76" s="135"/>
      <c r="BI76" s="135"/>
      <c r="BJ76" s="136"/>
      <c r="BK76" s="134" t="str">
        <f>データ!$E$11</f>
        <v>R03</v>
      </c>
      <c r="BL76" s="135"/>
      <c r="BM76" s="135"/>
      <c r="BN76" s="135"/>
      <c r="BO76" s="135"/>
      <c r="BP76" s="135"/>
      <c r="BQ76" s="135"/>
      <c r="BR76" s="135"/>
      <c r="BS76" s="135"/>
      <c r="BT76" s="135"/>
      <c r="BU76" s="135"/>
      <c r="BV76" s="135"/>
      <c r="BW76" s="135"/>
      <c r="BX76" s="135"/>
      <c r="BY76" s="136"/>
      <c r="BZ76" s="134" t="str">
        <f>データ!$F$11</f>
        <v>R04</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H30</v>
      </c>
      <c r="GM76" s="135"/>
      <c r="GN76" s="135"/>
      <c r="GO76" s="135"/>
      <c r="GP76" s="135"/>
      <c r="GQ76" s="135"/>
      <c r="GR76" s="135"/>
      <c r="GS76" s="135"/>
      <c r="GT76" s="135"/>
      <c r="GU76" s="135"/>
      <c r="GV76" s="135"/>
      <c r="GW76" s="135"/>
      <c r="GX76" s="135"/>
      <c r="GY76" s="135"/>
      <c r="GZ76" s="136"/>
      <c r="HA76" s="134" t="str">
        <f>データ!$C$11</f>
        <v>R01</v>
      </c>
      <c r="HB76" s="135"/>
      <c r="HC76" s="135"/>
      <c r="HD76" s="135"/>
      <c r="HE76" s="135"/>
      <c r="HF76" s="135"/>
      <c r="HG76" s="135"/>
      <c r="HH76" s="135"/>
      <c r="HI76" s="135"/>
      <c r="HJ76" s="135"/>
      <c r="HK76" s="135"/>
      <c r="HL76" s="135"/>
      <c r="HM76" s="135"/>
      <c r="HN76" s="135"/>
      <c r="HO76" s="136"/>
      <c r="HP76" s="134" t="str">
        <f>データ!$D$11</f>
        <v>R02</v>
      </c>
      <c r="HQ76" s="135"/>
      <c r="HR76" s="135"/>
      <c r="HS76" s="135"/>
      <c r="HT76" s="135"/>
      <c r="HU76" s="135"/>
      <c r="HV76" s="135"/>
      <c r="HW76" s="135"/>
      <c r="HX76" s="135"/>
      <c r="HY76" s="135"/>
      <c r="HZ76" s="135"/>
      <c r="IA76" s="135"/>
      <c r="IB76" s="135"/>
      <c r="IC76" s="135"/>
      <c r="ID76" s="136"/>
      <c r="IE76" s="134" t="str">
        <f>データ!$E$11</f>
        <v>R03</v>
      </c>
      <c r="IF76" s="135"/>
      <c r="IG76" s="135"/>
      <c r="IH76" s="135"/>
      <c r="II76" s="135"/>
      <c r="IJ76" s="135"/>
      <c r="IK76" s="135"/>
      <c r="IL76" s="135"/>
      <c r="IM76" s="135"/>
      <c r="IN76" s="135"/>
      <c r="IO76" s="135"/>
      <c r="IP76" s="135"/>
      <c r="IQ76" s="135"/>
      <c r="IR76" s="135"/>
      <c r="IS76" s="136"/>
      <c r="IT76" s="134" t="str">
        <f>データ!$F$11</f>
        <v>R04</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H30</v>
      </c>
      <c r="KB76" s="135"/>
      <c r="KC76" s="135"/>
      <c r="KD76" s="135"/>
      <c r="KE76" s="135"/>
      <c r="KF76" s="135"/>
      <c r="KG76" s="135"/>
      <c r="KH76" s="135"/>
      <c r="KI76" s="135"/>
      <c r="KJ76" s="135"/>
      <c r="KK76" s="135"/>
      <c r="KL76" s="135"/>
      <c r="KM76" s="135"/>
      <c r="KN76" s="135"/>
      <c r="KO76" s="136"/>
      <c r="KP76" s="134" t="str">
        <f>データ!$C$11</f>
        <v>R01</v>
      </c>
      <c r="KQ76" s="135"/>
      <c r="KR76" s="135"/>
      <c r="KS76" s="135"/>
      <c r="KT76" s="135"/>
      <c r="KU76" s="135"/>
      <c r="KV76" s="135"/>
      <c r="KW76" s="135"/>
      <c r="KX76" s="135"/>
      <c r="KY76" s="135"/>
      <c r="KZ76" s="135"/>
      <c r="LA76" s="135"/>
      <c r="LB76" s="135"/>
      <c r="LC76" s="135"/>
      <c r="LD76" s="136"/>
      <c r="LE76" s="134" t="str">
        <f>データ!$D$11</f>
        <v>R02</v>
      </c>
      <c r="LF76" s="135"/>
      <c r="LG76" s="135"/>
      <c r="LH76" s="135"/>
      <c r="LI76" s="135"/>
      <c r="LJ76" s="135"/>
      <c r="LK76" s="135"/>
      <c r="LL76" s="135"/>
      <c r="LM76" s="135"/>
      <c r="LN76" s="135"/>
      <c r="LO76" s="135"/>
      <c r="LP76" s="135"/>
      <c r="LQ76" s="135"/>
      <c r="LR76" s="135"/>
      <c r="LS76" s="136"/>
      <c r="LT76" s="134" t="str">
        <f>データ!$E$11</f>
        <v>R03</v>
      </c>
      <c r="LU76" s="135"/>
      <c r="LV76" s="135"/>
      <c r="LW76" s="135"/>
      <c r="LX76" s="135"/>
      <c r="LY76" s="135"/>
      <c r="LZ76" s="135"/>
      <c r="MA76" s="135"/>
      <c r="MB76" s="135"/>
      <c r="MC76" s="135"/>
      <c r="MD76" s="135"/>
      <c r="ME76" s="135"/>
      <c r="MF76" s="135"/>
      <c r="MG76" s="135"/>
      <c r="MH76" s="136"/>
      <c r="MI76" s="134" t="str">
        <f>データ!$F$11</f>
        <v>R04</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3aVUNqFonWihjtcMEyss9RT4vHtcqNilAqrPw1LnV75fj44qjWUZsUz4FQ2T9GKsWRho3F1rXxmgiGPbJ48cg==" saltValue="SBl4MyUz9mZUYlRQ7B1Mp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105</v>
      </c>
      <c r="AV5" s="47" t="s">
        <v>106</v>
      </c>
      <c r="AW5" s="47" t="s">
        <v>107</v>
      </c>
      <c r="AX5" s="47" t="s">
        <v>108</v>
      </c>
      <c r="AY5" s="47" t="s">
        <v>109</v>
      </c>
      <c r="AZ5" s="47" t="s">
        <v>94</v>
      </c>
      <c r="BA5" s="47" t="s">
        <v>95</v>
      </c>
      <c r="BB5" s="47" t="s">
        <v>96</v>
      </c>
      <c r="BC5" s="47" t="s">
        <v>97</v>
      </c>
      <c r="BD5" s="47" t="s">
        <v>98</v>
      </c>
      <c r="BE5" s="47" t="s">
        <v>99</v>
      </c>
      <c r="BF5" s="47" t="s">
        <v>110</v>
      </c>
      <c r="BG5" s="47" t="s">
        <v>111</v>
      </c>
      <c r="BH5" s="47" t="s">
        <v>112</v>
      </c>
      <c r="BI5" s="47" t="s">
        <v>113</v>
      </c>
      <c r="BJ5" s="47" t="s">
        <v>104</v>
      </c>
      <c r="BK5" s="47" t="s">
        <v>94</v>
      </c>
      <c r="BL5" s="47" t="s">
        <v>95</v>
      </c>
      <c r="BM5" s="47" t="s">
        <v>96</v>
      </c>
      <c r="BN5" s="47" t="s">
        <v>97</v>
      </c>
      <c r="BO5" s="47" t="s">
        <v>98</v>
      </c>
      <c r="BP5" s="47" t="s">
        <v>99</v>
      </c>
      <c r="BQ5" s="47" t="s">
        <v>100</v>
      </c>
      <c r="BR5" s="47" t="s">
        <v>114</v>
      </c>
      <c r="BS5" s="47" t="s">
        <v>112</v>
      </c>
      <c r="BT5" s="47" t="s">
        <v>115</v>
      </c>
      <c r="BU5" s="47" t="s">
        <v>116</v>
      </c>
      <c r="BV5" s="47" t="s">
        <v>94</v>
      </c>
      <c r="BW5" s="47" t="s">
        <v>95</v>
      </c>
      <c r="BX5" s="47" t="s">
        <v>96</v>
      </c>
      <c r="BY5" s="47" t="s">
        <v>97</v>
      </c>
      <c r="BZ5" s="47" t="s">
        <v>98</v>
      </c>
      <c r="CA5" s="47" t="s">
        <v>99</v>
      </c>
      <c r="CB5" s="47" t="s">
        <v>117</v>
      </c>
      <c r="CC5" s="47" t="s">
        <v>118</v>
      </c>
      <c r="CD5" s="47" t="s">
        <v>119</v>
      </c>
      <c r="CE5" s="47" t="s">
        <v>120</v>
      </c>
      <c r="CF5" s="47" t="s">
        <v>121</v>
      </c>
      <c r="CG5" s="47" t="s">
        <v>94</v>
      </c>
      <c r="CH5" s="47" t="s">
        <v>95</v>
      </c>
      <c r="CI5" s="47" t="s">
        <v>96</v>
      </c>
      <c r="CJ5" s="47" t="s">
        <v>97</v>
      </c>
      <c r="CK5" s="47" t="s">
        <v>98</v>
      </c>
      <c r="CL5" s="47" t="s">
        <v>99</v>
      </c>
      <c r="CM5" s="148"/>
      <c r="CN5" s="148"/>
      <c r="CO5" s="47" t="s">
        <v>122</v>
      </c>
      <c r="CP5" s="47" t="s">
        <v>90</v>
      </c>
      <c r="CQ5" s="47" t="s">
        <v>123</v>
      </c>
      <c r="CR5" s="47" t="s">
        <v>124</v>
      </c>
      <c r="CS5" s="47" t="s">
        <v>121</v>
      </c>
      <c r="CT5" s="47" t="s">
        <v>94</v>
      </c>
      <c r="CU5" s="47" t="s">
        <v>95</v>
      </c>
      <c r="CV5" s="47" t="s">
        <v>96</v>
      </c>
      <c r="CW5" s="47" t="s">
        <v>97</v>
      </c>
      <c r="CX5" s="47" t="s">
        <v>98</v>
      </c>
      <c r="CY5" s="47" t="s">
        <v>99</v>
      </c>
      <c r="CZ5" s="47" t="s">
        <v>117</v>
      </c>
      <c r="DA5" s="47" t="s">
        <v>111</v>
      </c>
      <c r="DB5" s="47" t="s">
        <v>125</v>
      </c>
      <c r="DC5" s="47" t="s">
        <v>103</v>
      </c>
      <c r="DD5" s="47" t="s">
        <v>126</v>
      </c>
      <c r="DE5" s="47" t="s">
        <v>94</v>
      </c>
      <c r="DF5" s="47" t="s">
        <v>95</v>
      </c>
      <c r="DG5" s="47" t="s">
        <v>96</v>
      </c>
      <c r="DH5" s="47" t="s">
        <v>97</v>
      </c>
      <c r="DI5" s="47" t="s">
        <v>98</v>
      </c>
      <c r="DJ5" s="47" t="s">
        <v>35</v>
      </c>
      <c r="DK5" s="47" t="s">
        <v>127</v>
      </c>
      <c r="DL5" s="47" t="s">
        <v>106</v>
      </c>
      <c r="DM5" s="47" t="s">
        <v>128</v>
      </c>
      <c r="DN5" s="47" t="s">
        <v>129</v>
      </c>
      <c r="DO5" s="47" t="s">
        <v>130</v>
      </c>
      <c r="DP5" s="47" t="s">
        <v>94</v>
      </c>
      <c r="DQ5" s="47" t="s">
        <v>95</v>
      </c>
      <c r="DR5" s="47" t="s">
        <v>96</v>
      </c>
      <c r="DS5" s="47" t="s">
        <v>97</v>
      </c>
      <c r="DT5" s="47" t="s">
        <v>98</v>
      </c>
      <c r="DU5" s="47" t="s">
        <v>99</v>
      </c>
    </row>
    <row r="6" spans="1:125" s="54" customFormat="1" x14ac:dyDescent="0.15">
      <c r="A6" s="37" t="s">
        <v>131</v>
      </c>
      <c r="B6" s="48">
        <f>B8</f>
        <v>2022</v>
      </c>
      <c r="C6" s="48">
        <f t="shared" ref="C6:X6" si="1">C8</f>
        <v>122190</v>
      </c>
      <c r="D6" s="48">
        <f t="shared" si="1"/>
        <v>47</v>
      </c>
      <c r="E6" s="48">
        <f t="shared" si="1"/>
        <v>14</v>
      </c>
      <c r="F6" s="48">
        <f t="shared" si="1"/>
        <v>0</v>
      </c>
      <c r="G6" s="48">
        <f t="shared" si="1"/>
        <v>1</v>
      </c>
      <c r="H6" s="48" t="str">
        <f>SUBSTITUTE(H8,"　","")</f>
        <v>千葉県市原市</v>
      </c>
      <c r="I6" s="48" t="str">
        <f t="shared" si="1"/>
        <v>市原市梨ノ木公園地下駐車場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26</v>
      </c>
      <c r="S6" s="50" t="str">
        <f t="shared" si="1"/>
        <v>駅</v>
      </c>
      <c r="T6" s="50" t="str">
        <f t="shared" si="1"/>
        <v>有</v>
      </c>
      <c r="U6" s="51">
        <f t="shared" si="1"/>
        <v>4404</v>
      </c>
      <c r="V6" s="51">
        <f t="shared" si="1"/>
        <v>156</v>
      </c>
      <c r="W6" s="51">
        <f t="shared" si="1"/>
        <v>0</v>
      </c>
      <c r="X6" s="50" t="str">
        <f t="shared" si="1"/>
        <v>無</v>
      </c>
      <c r="Y6" s="52">
        <f>IF(Y8="-",NA(),Y8)</f>
        <v>100</v>
      </c>
      <c r="Z6" s="52">
        <f t="shared" ref="Z6:AH6" si="2">IF(Z8="-",NA(),Z8)</f>
        <v>100</v>
      </c>
      <c r="AA6" s="52">
        <f t="shared" si="2"/>
        <v>100</v>
      </c>
      <c r="AB6" s="52">
        <f t="shared" si="2"/>
        <v>100</v>
      </c>
      <c r="AC6" s="52">
        <f t="shared" si="2"/>
        <v>100</v>
      </c>
      <c r="AD6" s="52">
        <f t="shared" si="2"/>
        <v>123.6</v>
      </c>
      <c r="AE6" s="52">
        <f t="shared" si="2"/>
        <v>121.8</v>
      </c>
      <c r="AF6" s="52">
        <f t="shared" si="2"/>
        <v>111.3</v>
      </c>
      <c r="AG6" s="52">
        <f t="shared" si="2"/>
        <v>158.80000000000001</v>
      </c>
      <c r="AH6" s="52">
        <f t="shared" si="2"/>
        <v>120.9</v>
      </c>
      <c r="AI6" s="49" t="str">
        <f>IF(AI8="-","",IF(AI8="-","【-】","【"&amp;SUBSTITUTE(TEXT(AI8,"#,##0.0"),"-","△")&amp;"】"))</f>
        <v>【676.8】</v>
      </c>
      <c r="AJ6" s="52">
        <f>IF(AJ8="-",NA(),AJ8)</f>
        <v>63.1</v>
      </c>
      <c r="AK6" s="52">
        <f t="shared" ref="AK6:AS6" si="3">IF(AK8="-",NA(),AK8)</f>
        <v>64.3</v>
      </c>
      <c r="AL6" s="52">
        <f t="shared" si="3"/>
        <v>81.5</v>
      </c>
      <c r="AM6" s="52">
        <f t="shared" si="3"/>
        <v>94.4</v>
      </c>
      <c r="AN6" s="52">
        <f t="shared" si="3"/>
        <v>94.3</v>
      </c>
      <c r="AO6" s="52">
        <f t="shared" si="3"/>
        <v>11.2</v>
      </c>
      <c r="AP6" s="52">
        <f t="shared" si="3"/>
        <v>6.5</v>
      </c>
      <c r="AQ6" s="52">
        <f t="shared" si="3"/>
        <v>10.1</v>
      </c>
      <c r="AR6" s="52">
        <f t="shared" si="3"/>
        <v>8.6</v>
      </c>
      <c r="AS6" s="52">
        <f t="shared" si="3"/>
        <v>7.6</v>
      </c>
      <c r="AT6" s="49" t="str">
        <f>IF(AT8="-","",IF(AT8="-","【-】","【"&amp;SUBSTITUTE(TEXT(AT8,"#,##0.0"),"-","△")&amp;"】"))</f>
        <v>【3.6】</v>
      </c>
      <c r="AU6" s="53">
        <f>IF(AU8="-",NA(),AU8)</f>
        <v>1144</v>
      </c>
      <c r="AV6" s="53">
        <f t="shared" ref="AV6:BD6" si="4">IF(AV8="-",NA(),AV8)</f>
        <v>1179</v>
      </c>
      <c r="AW6" s="53">
        <f t="shared" si="4"/>
        <v>2347</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-171</v>
      </c>
      <c r="BG6" s="52">
        <f t="shared" ref="BG6:BO6" si="5">IF(BG8="-",NA(),BG8)</f>
        <v>-180</v>
      </c>
      <c r="BH6" s="52">
        <f t="shared" si="5"/>
        <v>-439.1</v>
      </c>
      <c r="BI6" s="52">
        <f t="shared" si="5"/>
        <v>-1693.9</v>
      </c>
      <c r="BJ6" s="52">
        <f t="shared" si="5"/>
        <v>-1649.9</v>
      </c>
      <c r="BK6" s="52">
        <f t="shared" si="5"/>
        <v>8.9</v>
      </c>
      <c r="BL6" s="52">
        <f t="shared" si="5"/>
        <v>2.2000000000000002</v>
      </c>
      <c r="BM6" s="52">
        <f t="shared" si="5"/>
        <v>-81</v>
      </c>
      <c r="BN6" s="52">
        <f t="shared" si="5"/>
        <v>-25.1</v>
      </c>
      <c r="BO6" s="52">
        <f t="shared" si="5"/>
        <v>-18</v>
      </c>
      <c r="BP6" s="49" t="str">
        <f>IF(BP8="-","",IF(BP8="-","【-】","【"&amp;SUBSTITUTE(TEXT(BP8,"#,##0.0"),"-","△")&amp;"】"))</f>
        <v>【12.8】</v>
      </c>
      <c r="BQ6" s="53">
        <f>IF(BQ8="-",NA(),BQ8)</f>
        <v>-62612</v>
      </c>
      <c r="BR6" s="53">
        <f t="shared" ref="BR6:BZ6" si="6">IF(BR8="-",NA(),BR8)</f>
        <v>-62994</v>
      </c>
      <c r="BS6" s="53">
        <f t="shared" si="6"/>
        <v>-39408</v>
      </c>
      <c r="BT6" s="53">
        <f t="shared" si="6"/>
        <v>-8944</v>
      </c>
      <c r="BU6" s="53">
        <f t="shared" si="6"/>
        <v>-10510</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132</v>
      </c>
      <c r="CM6" s="51">
        <f t="shared" ref="CM6:CN6" si="7">CM8</f>
        <v>245784</v>
      </c>
      <c r="CN6" s="51">
        <f t="shared" si="7"/>
        <v>0</v>
      </c>
      <c r="CO6" s="52"/>
      <c r="CP6" s="52"/>
      <c r="CQ6" s="52"/>
      <c r="CR6" s="52"/>
      <c r="CS6" s="52"/>
      <c r="CT6" s="52"/>
      <c r="CU6" s="52"/>
      <c r="CV6" s="52"/>
      <c r="CW6" s="52"/>
      <c r="CX6" s="52"/>
      <c r="CY6" s="49" t="s">
        <v>133</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48.1</v>
      </c>
      <c r="DL6" s="52">
        <f t="shared" ref="DL6:DT6" si="9">IF(DL8="-",NA(),DL8)</f>
        <v>46.8</v>
      </c>
      <c r="DM6" s="52">
        <f t="shared" si="9"/>
        <v>29.5</v>
      </c>
      <c r="DN6" s="52">
        <f t="shared" si="9"/>
        <v>0</v>
      </c>
      <c r="DO6" s="52">
        <f t="shared" si="9"/>
        <v>0</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134</v>
      </c>
      <c r="B7" s="48">
        <f t="shared" ref="B7:X7" si="10">B8</f>
        <v>2022</v>
      </c>
      <c r="C7" s="48">
        <f t="shared" si="10"/>
        <v>122190</v>
      </c>
      <c r="D7" s="48">
        <f t="shared" si="10"/>
        <v>47</v>
      </c>
      <c r="E7" s="48">
        <f t="shared" si="10"/>
        <v>14</v>
      </c>
      <c r="F7" s="48">
        <f t="shared" si="10"/>
        <v>0</v>
      </c>
      <c r="G7" s="48">
        <f t="shared" si="10"/>
        <v>1</v>
      </c>
      <c r="H7" s="48" t="str">
        <f t="shared" si="10"/>
        <v>千葉県　市原市</v>
      </c>
      <c r="I7" s="48" t="str">
        <f t="shared" si="10"/>
        <v>市原市梨ノ木公園地下駐車場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26</v>
      </c>
      <c r="S7" s="50" t="str">
        <f t="shared" si="10"/>
        <v>駅</v>
      </c>
      <c r="T7" s="50" t="str">
        <f t="shared" si="10"/>
        <v>有</v>
      </c>
      <c r="U7" s="51">
        <f t="shared" si="10"/>
        <v>4404</v>
      </c>
      <c r="V7" s="51">
        <f t="shared" si="10"/>
        <v>156</v>
      </c>
      <c r="W7" s="51">
        <f t="shared" si="10"/>
        <v>0</v>
      </c>
      <c r="X7" s="50" t="str">
        <f t="shared" si="10"/>
        <v>無</v>
      </c>
      <c r="Y7" s="52">
        <f>Y8</f>
        <v>100</v>
      </c>
      <c r="Z7" s="52">
        <f t="shared" ref="Z7:AH7" si="11">Z8</f>
        <v>100</v>
      </c>
      <c r="AA7" s="52">
        <f t="shared" si="11"/>
        <v>100</v>
      </c>
      <c r="AB7" s="52">
        <f t="shared" si="11"/>
        <v>100</v>
      </c>
      <c r="AC7" s="52">
        <f t="shared" si="11"/>
        <v>100</v>
      </c>
      <c r="AD7" s="52">
        <f t="shared" si="11"/>
        <v>123.6</v>
      </c>
      <c r="AE7" s="52">
        <f t="shared" si="11"/>
        <v>121.8</v>
      </c>
      <c r="AF7" s="52">
        <f t="shared" si="11"/>
        <v>111.3</v>
      </c>
      <c r="AG7" s="52">
        <f t="shared" si="11"/>
        <v>158.80000000000001</v>
      </c>
      <c r="AH7" s="52">
        <f t="shared" si="11"/>
        <v>120.9</v>
      </c>
      <c r="AI7" s="49"/>
      <c r="AJ7" s="52">
        <f>AJ8</f>
        <v>63.1</v>
      </c>
      <c r="AK7" s="52">
        <f t="shared" ref="AK7:AS7" si="12">AK8</f>
        <v>64.3</v>
      </c>
      <c r="AL7" s="52">
        <f t="shared" si="12"/>
        <v>81.5</v>
      </c>
      <c r="AM7" s="52">
        <f t="shared" si="12"/>
        <v>94.4</v>
      </c>
      <c r="AN7" s="52">
        <f t="shared" si="12"/>
        <v>94.3</v>
      </c>
      <c r="AO7" s="52">
        <f t="shared" si="12"/>
        <v>11.2</v>
      </c>
      <c r="AP7" s="52">
        <f t="shared" si="12"/>
        <v>6.5</v>
      </c>
      <c r="AQ7" s="52">
        <f t="shared" si="12"/>
        <v>10.1</v>
      </c>
      <c r="AR7" s="52">
        <f t="shared" si="12"/>
        <v>8.6</v>
      </c>
      <c r="AS7" s="52">
        <f t="shared" si="12"/>
        <v>7.6</v>
      </c>
      <c r="AT7" s="49"/>
      <c r="AU7" s="53">
        <f>AU8</f>
        <v>1144</v>
      </c>
      <c r="AV7" s="53">
        <f t="shared" ref="AV7:BD7" si="13">AV8</f>
        <v>1179</v>
      </c>
      <c r="AW7" s="53">
        <f t="shared" si="13"/>
        <v>2347</v>
      </c>
      <c r="AX7" s="53">
        <f t="shared" si="13"/>
        <v>0</v>
      </c>
      <c r="AY7" s="53">
        <f t="shared" si="13"/>
        <v>0</v>
      </c>
      <c r="AZ7" s="53">
        <f t="shared" si="13"/>
        <v>103</v>
      </c>
      <c r="BA7" s="53">
        <f t="shared" si="13"/>
        <v>54</v>
      </c>
      <c r="BB7" s="53">
        <f t="shared" si="13"/>
        <v>654</v>
      </c>
      <c r="BC7" s="53">
        <f t="shared" si="13"/>
        <v>2466</v>
      </c>
      <c r="BD7" s="53">
        <f t="shared" si="13"/>
        <v>58</v>
      </c>
      <c r="BE7" s="51"/>
      <c r="BF7" s="52">
        <f>BF8</f>
        <v>-171</v>
      </c>
      <c r="BG7" s="52">
        <f t="shared" ref="BG7:BO7" si="14">BG8</f>
        <v>-180</v>
      </c>
      <c r="BH7" s="52">
        <f t="shared" si="14"/>
        <v>-439.1</v>
      </c>
      <c r="BI7" s="52">
        <f t="shared" si="14"/>
        <v>-1693.9</v>
      </c>
      <c r="BJ7" s="52">
        <f t="shared" si="14"/>
        <v>-1649.9</v>
      </c>
      <c r="BK7" s="52">
        <f t="shared" si="14"/>
        <v>8.9</v>
      </c>
      <c r="BL7" s="52">
        <f t="shared" si="14"/>
        <v>2.2000000000000002</v>
      </c>
      <c r="BM7" s="52">
        <f t="shared" si="14"/>
        <v>-81</v>
      </c>
      <c r="BN7" s="52">
        <f t="shared" si="14"/>
        <v>-25.1</v>
      </c>
      <c r="BO7" s="52">
        <f t="shared" si="14"/>
        <v>-18</v>
      </c>
      <c r="BP7" s="49"/>
      <c r="BQ7" s="53">
        <f>BQ8</f>
        <v>-62612</v>
      </c>
      <c r="BR7" s="53">
        <f t="shared" ref="BR7:BZ7" si="15">BR8</f>
        <v>-62994</v>
      </c>
      <c r="BS7" s="53">
        <f t="shared" si="15"/>
        <v>-39408</v>
      </c>
      <c r="BT7" s="53">
        <f t="shared" si="15"/>
        <v>-8944</v>
      </c>
      <c r="BU7" s="53">
        <f t="shared" si="15"/>
        <v>-10510</v>
      </c>
      <c r="BV7" s="53">
        <f t="shared" si="15"/>
        <v>18961</v>
      </c>
      <c r="BW7" s="53">
        <f t="shared" si="15"/>
        <v>16100</v>
      </c>
      <c r="BX7" s="53">
        <f t="shared" si="15"/>
        <v>4836</v>
      </c>
      <c r="BY7" s="53">
        <f t="shared" si="15"/>
        <v>37213</v>
      </c>
      <c r="BZ7" s="53">
        <f t="shared" si="15"/>
        <v>17293</v>
      </c>
      <c r="CA7" s="51"/>
      <c r="CB7" s="52" t="s">
        <v>135</v>
      </c>
      <c r="CC7" s="52" t="s">
        <v>135</v>
      </c>
      <c r="CD7" s="52" t="s">
        <v>135</v>
      </c>
      <c r="CE7" s="52" t="s">
        <v>135</v>
      </c>
      <c r="CF7" s="52" t="s">
        <v>135</v>
      </c>
      <c r="CG7" s="52" t="s">
        <v>135</v>
      </c>
      <c r="CH7" s="52" t="s">
        <v>135</v>
      </c>
      <c r="CI7" s="52" t="s">
        <v>135</v>
      </c>
      <c r="CJ7" s="52" t="s">
        <v>135</v>
      </c>
      <c r="CK7" s="52" t="s">
        <v>136</v>
      </c>
      <c r="CL7" s="49"/>
      <c r="CM7" s="51">
        <f>CM8</f>
        <v>245784</v>
      </c>
      <c r="CN7" s="51">
        <f>CN8</f>
        <v>0</v>
      </c>
      <c r="CO7" s="52" t="s">
        <v>135</v>
      </c>
      <c r="CP7" s="52" t="s">
        <v>135</v>
      </c>
      <c r="CQ7" s="52" t="s">
        <v>135</v>
      </c>
      <c r="CR7" s="52" t="s">
        <v>135</v>
      </c>
      <c r="CS7" s="52" t="s">
        <v>135</v>
      </c>
      <c r="CT7" s="52" t="s">
        <v>135</v>
      </c>
      <c r="CU7" s="52" t="s">
        <v>135</v>
      </c>
      <c r="CV7" s="52" t="s">
        <v>135</v>
      </c>
      <c r="CW7" s="52" t="s">
        <v>135</v>
      </c>
      <c r="CX7" s="52" t="s">
        <v>137</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48.1</v>
      </c>
      <c r="DL7" s="52">
        <f t="shared" ref="DL7:DT7" si="17">DL8</f>
        <v>46.8</v>
      </c>
      <c r="DM7" s="52">
        <f t="shared" si="17"/>
        <v>29.5</v>
      </c>
      <c r="DN7" s="52">
        <f t="shared" si="17"/>
        <v>0</v>
      </c>
      <c r="DO7" s="52">
        <f t="shared" si="17"/>
        <v>0</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122190</v>
      </c>
      <c r="D8" s="55">
        <v>47</v>
      </c>
      <c r="E8" s="55">
        <v>14</v>
      </c>
      <c r="F8" s="55">
        <v>0</v>
      </c>
      <c r="G8" s="55">
        <v>1</v>
      </c>
      <c r="H8" s="55" t="s">
        <v>138</v>
      </c>
      <c r="I8" s="55" t="s">
        <v>139</v>
      </c>
      <c r="J8" s="55" t="s">
        <v>140</v>
      </c>
      <c r="K8" s="55" t="s">
        <v>141</v>
      </c>
      <c r="L8" s="55" t="s">
        <v>142</v>
      </c>
      <c r="M8" s="55" t="s">
        <v>143</v>
      </c>
      <c r="N8" s="55" t="s">
        <v>144</v>
      </c>
      <c r="O8" s="56" t="s">
        <v>145</v>
      </c>
      <c r="P8" s="57" t="s">
        <v>146</v>
      </c>
      <c r="Q8" s="57" t="s">
        <v>147</v>
      </c>
      <c r="R8" s="58">
        <v>26</v>
      </c>
      <c r="S8" s="57" t="s">
        <v>148</v>
      </c>
      <c r="T8" s="57" t="s">
        <v>149</v>
      </c>
      <c r="U8" s="58">
        <v>4404</v>
      </c>
      <c r="V8" s="58">
        <v>156</v>
      </c>
      <c r="W8" s="58">
        <v>0</v>
      </c>
      <c r="X8" s="57" t="s">
        <v>150</v>
      </c>
      <c r="Y8" s="59">
        <v>100</v>
      </c>
      <c r="Z8" s="59">
        <v>100</v>
      </c>
      <c r="AA8" s="59">
        <v>100</v>
      </c>
      <c r="AB8" s="59">
        <v>100</v>
      </c>
      <c r="AC8" s="59">
        <v>100</v>
      </c>
      <c r="AD8" s="59">
        <v>123.6</v>
      </c>
      <c r="AE8" s="59">
        <v>121.8</v>
      </c>
      <c r="AF8" s="59">
        <v>111.3</v>
      </c>
      <c r="AG8" s="59">
        <v>158.80000000000001</v>
      </c>
      <c r="AH8" s="59">
        <v>120.9</v>
      </c>
      <c r="AI8" s="56">
        <v>676.8</v>
      </c>
      <c r="AJ8" s="59">
        <v>63.1</v>
      </c>
      <c r="AK8" s="59">
        <v>64.3</v>
      </c>
      <c r="AL8" s="59">
        <v>81.5</v>
      </c>
      <c r="AM8" s="59">
        <v>94.4</v>
      </c>
      <c r="AN8" s="59">
        <v>94.3</v>
      </c>
      <c r="AO8" s="59">
        <v>11.2</v>
      </c>
      <c r="AP8" s="59">
        <v>6.5</v>
      </c>
      <c r="AQ8" s="59">
        <v>10.1</v>
      </c>
      <c r="AR8" s="59">
        <v>8.6</v>
      </c>
      <c r="AS8" s="59">
        <v>7.6</v>
      </c>
      <c r="AT8" s="56">
        <v>3.6</v>
      </c>
      <c r="AU8" s="60">
        <v>1144</v>
      </c>
      <c r="AV8" s="60">
        <v>1179</v>
      </c>
      <c r="AW8" s="60">
        <v>2347</v>
      </c>
      <c r="AX8" s="60">
        <v>0</v>
      </c>
      <c r="AY8" s="60">
        <v>0</v>
      </c>
      <c r="AZ8" s="60">
        <v>103</v>
      </c>
      <c r="BA8" s="60">
        <v>54</v>
      </c>
      <c r="BB8" s="60">
        <v>654</v>
      </c>
      <c r="BC8" s="60">
        <v>2466</v>
      </c>
      <c r="BD8" s="60">
        <v>58</v>
      </c>
      <c r="BE8" s="60">
        <v>33</v>
      </c>
      <c r="BF8" s="59">
        <v>-171</v>
      </c>
      <c r="BG8" s="59">
        <v>-180</v>
      </c>
      <c r="BH8" s="59">
        <v>-439.1</v>
      </c>
      <c r="BI8" s="59">
        <v>-1693.9</v>
      </c>
      <c r="BJ8" s="59">
        <v>-1649.9</v>
      </c>
      <c r="BK8" s="59">
        <v>8.9</v>
      </c>
      <c r="BL8" s="59">
        <v>2.2000000000000002</v>
      </c>
      <c r="BM8" s="59">
        <v>-81</v>
      </c>
      <c r="BN8" s="59">
        <v>-25.1</v>
      </c>
      <c r="BO8" s="59">
        <v>-18</v>
      </c>
      <c r="BP8" s="56">
        <v>12.8</v>
      </c>
      <c r="BQ8" s="60">
        <v>-62612</v>
      </c>
      <c r="BR8" s="60">
        <v>-62994</v>
      </c>
      <c r="BS8" s="60">
        <v>-39408</v>
      </c>
      <c r="BT8" s="61">
        <v>-8944</v>
      </c>
      <c r="BU8" s="61">
        <v>-10510</v>
      </c>
      <c r="BV8" s="60">
        <v>18961</v>
      </c>
      <c r="BW8" s="60">
        <v>16100</v>
      </c>
      <c r="BX8" s="60">
        <v>4836</v>
      </c>
      <c r="BY8" s="60">
        <v>37213</v>
      </c>
      <c r="BZ8" s="60">
        <v>17293</v>
      </c>
      <c r="CA8" s="58">
        <v>10556</v>
      </c>
      <c r="CB8" s="59" t="s">
        <v>142</v>
      </c>
      <c r="CC8" s="59" t="s">
        <v>142</v>
      </c>
      <c r="CD8" s="59" t="s">
        <v>142</v>
      </c>
      <c r="CE8" s="59" t="s">
        <v>142</v>
      </c>
      <c r="CF8" s="59" t="s">
        <v>142</v>
      </c>
      <c r="CG8" s="59" t="s">
        <v>142</v>
      </c>
      <c r="CH8" s="59" t="s">
        <v>142</v>
      </c>
      <c r="CI8" s="59" t="s">
        <v>142</v>
      </c>
      <c r="CJ8" s="59" t="s">
        <v>142</v>
      </c>
      <c r="CK8" s="59" t="s">
        <v>142</v>
      </c>
      <c r="CL8" s="56" t="s">
        <v>142</v>
      </c>
      <c r="CM8" s="58">
        <v>245784</v>
      </c>
      <c r="CN8" s="58">
        <v>0</v>
      </c>
      <c r="CO8" s="59" t="s">
        <v>142</v>
      </c>
      <c r="CP8" s="59" t="s">
        <v>142</v>
      </c>
      <c r="CQ8" s="59" t="s">
        <v>142</v>
      </c>
      <c r="CR8" s="59" t="s">
        <v>142</v>
      </c>
      <c r="CS8" s="59" t="s">
        <v>142</v>
      </c>
      <c r="CT8" s="59" t="s">
        <v>142</v>
      </c>
      <c r="CU8" s="59" t="s">
        <v>142</v>
      </c>
      <c r="CV8" s="59" t="s">
        <v>142</v>
      </c>
      <c r="CW8" s="59" t="s">
        <v>142</v>
      </c>
      <c r="CX8" s="59" t="s">
        <v>142</v>
      </c>
      <c r="CY8" s="56" t="s">
        <v>142</v>
      </c>
      <c r="CZ8" s="59">
        <v>0</v>
      </c>
      <c r="DA8" s="59">
        <v>0</v>
      </c>
      <c r="DB8" s="59">
        <v>0</v>
      </c>
      <c r="DC8" s="59">
        <v>0</v>
      </c>
      <c r="DD8" s="59">
        <v>0</v>
      </c>
      <c r="DE8" s="59">
        <v>178.3</v>
      </c>
      <c r="DF8" s="59">
        <v>163.69999999999999</v>
      </c>
      <c r="DG8" s="59">
        <v>88</v>
      </c>
      <c r="DH8" s="59">
        <v>77.3</v>
      </c>
      <c r="DI8" s="59">
        <v>51.8</v>
      </c>
      <c r="DJ8" s="56">
        <v>72.2</v>
      </c>
      <c r="DK8" s="59">
        <v>48.1</v>
      </c>
      <c r="DL8" s="59">
        <v>46.8</v>
      </c>
      <c r="DM8" s="59">
        <v>29.5</v>
      </c>
      <c r="DN8" s="59">
        <v>0</v>
      </c>
      <c r="DO8" s="59">
        <v>0</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151</v>
      </c>
      <c r="C10" s="64" t="s">
        <v>152</v>
      </c>
      <c r="D10" s="64" t="s">
        <v>153</v>
      </c>
      <c r="E10" s="64" t="s">
        <v>154</v>
      </c>
      <c r="F10" s="64" t="s">
        <v>155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2024-02-15T05:32:26Z</cp:lastPrinted>
  <dcterms:created xsi:type="dcterms:W3CDTF">2024-01-11T00:08:52Z</dcterms:created>
  <dcterms:modified xsi:type="dcterms:W3CDTF">2024-02-19T04:16:27Z</dcterms:modified>
  <cp:category/>
</cp:coreProperties>
</file>