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7_ホームページ公表\01_HPアップロード\03_経営比較分析表\03_完成ファイル(個人情報削除版)\01_水道事業\"/>
    </mc:Choice>
  </mc:AlternateContent>
  <xr:revisionPtr revIDLastSave="0" documentId="13_ncr:1_{7FD2662B-830C-4513-BDFB-747F87D7B063}" xr6:coauthVersionLast="47" xr6:coauthVersionMax="47" xr10:uidLastSave="{00000000-0000-0000-0000-000000000000}"/>
  <workbookProtection workbookAlgorithmName="SHA-512" workbookHashValue="IqcSvNFfpaMI2y7y1jBITvT2uvoNxQH+FiSvn2yZb9CyAn3TLHD56CtZOrStpPlljxHKbwT6NLcA/lcbp2JJVg==" workbookSaltValue="Pyv81e03cYqLivuS36rg3A==" workbookSpinCount="100000" lockStructure="1"/>
  <bookViews>
    <workbookView xWindow="-1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H85" i="4"/>
  <c r="G85" i="4"/>
  <c r="E85" i="4"/>
  <c r="BB10" i="4"/>
  <c r="AT10" i="4"/>
  <c r="AL10" i="4"/>
  <c r="W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<sst xmlns="http://schemas.openxmlformats.org/spreadsheetml/2006/main" count="228" uniqueCount="114">
  <si>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</si>
  <si>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</si>
  <si>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</si>
  <si>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</si>
  <si>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</si>
  <si>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</si>
  <si>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</si>
  <si>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</si>
  <si>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</si>
  <si>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</si>
  <si>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</si>
  <si>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</si>
  <si>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</si>
  <si>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</si>
  <si>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</si>
  <si>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</si>
  <si>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</si>
  <si>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</si>
  <si>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</si>
  <si>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</si>
  <si>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</si>
  <si>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</si>
  <si>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</si>
  <si>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</si>
  <si>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</si>
  <si>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</si>
  <si>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</si>
  <si>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</si>
  <si>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</si>
  <si>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</si>
  <si>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</si>
  <si>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</si>
  <si>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</si>
  <si>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</si>
  <si>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</si>
  <si>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</si>
  <si>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</si>
  <si>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</si>
  <si>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</si>
  <si>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</si>
  <si>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</si>
  <si>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</si>
  <si>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</si>
  <si>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</si>
  <si>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</si>
  <si>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</si>
  <si>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</si>
  <si>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</si>
  <si>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</si>
  <si>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</si>
  <si>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</si>
  <si>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</si>
  <si>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</si>
  <si>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</si>
  <si>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</si>
  <si>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</si>
  <si>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</si>
  <si>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</si>
  <si>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</si>
  <si>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</si>
  <si>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</si>
  <si>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</si>
  <si>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</si>
  <si>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</si>
  <si>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</si>
  <si>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</si>
  <si>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</si>
  <si>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</si>
  <si>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</si>
  <si>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</si>
  <si>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</si>
  <si>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</si>
  <si>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</si>
  <si>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</si>
  <si>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</si>
  <si>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</si>
  <si>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</si>
  <si>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</si>
  <si>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</si>
  <si>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</si>
  <si>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</si>
  <si>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</si>
  <si>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</si>
  <si>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</si>
  <si>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</si>
  <si>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</si>
  <si>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</si>
  <si>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</si>
  <si>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</si>
  <si>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</si>
  <si>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</si>
  <si>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</si>
  <si>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</si>
  <si>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勝浦市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</si>
  <si>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</si>
  <si>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</si>
  <si>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</si>
  <si>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</si>
  <si>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</si>
  <si>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</si>
  <si>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</si>
  <si>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</si>
  <si>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</si>
  <si>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</si>
  <si>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</si>
  <si>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</si>
  <si>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</si>
  <si>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</si>
  <si>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</si>
  <si>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</si>
  <si>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</si>
  <si>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有形固定資産減価償却率及び管路経年化率が全国平均・類似団体平均値を上回っていることから資産及び管路の老朽化が進んでいる状況であるため、老朽化対策が重要課題と認識しており、計画的な管路の更新が必要であるものの、財源確保及び少ない人員での対応となるため飛躍的な進捗を求めることは難しい状況にある。
　また、同年代に整備されたものも多く老朽化が進行しており、今後計画的な更新を進めていくためには組織体制の整備や財源の確保が必要である。
　更新については、水道ビジョン及び管路更新計画に基づき、緊急性や施設の重要度を考慮し、費用の平準化を図りながら、計画的な更新が必要である。
　なお、管路経年化率の増加（R1)については、管路延長等の精査を行った結果によるものである。</t>
    <rPh sb="21" eb="23">
      <t>ゼンコク</t>
    </rPh>
    <rPh sb="23" eb="25">
      <t>ヘイキン</t>
    </rPh>
    <rPh sb="26" eb="28">
      <t>ルイジ</t>
    </rPh>
    <rPh sb="28" eb="30">
      <t>ダンタイ</t>
    </rPh>
    <rPh sb="30" eb="33">
      <t>ヘイキンチ</t>
    </rPh>
    <rPh sb="34" eb="36">
      <t>ウワマワ</t>
    </rPh>
    <rPh sb="44" eb="46">
      <t>シサン</t>
    </rPh>
    <rPh sb="46" eb="47">
      <t>オヨ</t>
    </rPh>
    <rPh sb="48" eb="50">
      <t>カンロ</t>
    </rPh>
    <rPh sb="51" eb="54">
      <t>ロウキュウカ</t>
    </rPh>
    <rPh sb="55" eb="56">
      <t>スス</t>
    </rPh>
    <rPh sb="60" eb="62">
      <t>ジョウキョウ</t>
    </rPh>
    <rPh sb="79" eb="81">
      <t>ニンシキ</t>
    </rPh>
    <rPh sb="105" eb="107">
      <t>ザイゲン</t>
    </rPh>
    <rPh sb="107" eb="109">
      <t>カクホ</t>
    </rPh>
    <rPh sb="109" eb="110">
      <t>オヨ</t>
    </rPh>
    <phoneticPr fontId="4"/>
  </si>
  <si>
    <t xml:space="preserve"> 経営状況としては、人口減少や大口使用者の減少など水道事業収益が減少している状況にあり、今後も減少傾向が続くと見込まれる一方で、安全で安定した水の供給確保のために老朽化した施設や設備の更新・整備及び水質の管理等を計画的に実施しなければならないことから、更新需要と収支のバランスを取りながら持続可能な健全経営に一層努める必要がある。
　今後は、経営戦略に記された将来推計に基づいて、実態に即した施設の維持管理と事業の健全経営に努め、収納体制の強化・経費削減等による経営基盤強化を図り、老朽化の更新工事などにより有収率の改善に取り組み、併せて計画的な施設整備を進めていく必要がある。
　また、夷隅地域の末端給水事業体の統合広域化についても協議・検討を図り推進に努めていく。</t>
    <rPh sb="3" eb="5">
      <t>ジョウキョウ</t>
    </rPh>
    <rPh sb="10" eb="12">
      <t>ジンコウ</t>
    </rPh>
    <rPh sb="12" eb="14">
      <t>ゲンショウ</t>
    </rPh>
    <rPh sb="15" eb="17">
      <t>オオグチ</t>
    </rPh>
    <rPh sb="17" eb="20">
      <t>シヨウシャ</t>
    </rPh>
    <rPh sb="21" eb="23">
      <t>ゲンショウ</t>
    </rPh>
    <rPh sb="25" eb="27">
      <t>スイドウ</t>
    </rPh>
    <rPh sb="27" eb="29">
      <t>ジギョウ</t>
    </rPh>
    <rPh sb="29" eb="31">
      <t>シュウエキ</t>
    </rPh>
    <rPh sb="32" eb="34">
      <t>ゲンショウ</t>
    </rPh>
    <rPh sb="38" eb="40">
      <t>ジョウキョウ</t>
    </rPh>
    <rPh sb="44" eb="46">
      <t>コンゴ</t>
    </rPh>
    <rPh sb="47" eb="49">
      <t>ゲンショウ</t>
    </rPh>
    <rPh sb="49" eb="51">
      <t>ケイコウ</t>
    </rPh>
    <rPh sb="52" eb="53">
      <t>ツヅ</t>
    </rPh>
    <rPh sb="55" eb="57">
      <t>ミコ</t>
    </rPh>
    <rPh sb="60" eb="62">
      <t>イッポウ</t>
    </rPh>
    <rPh sb="64" eb="66">
      <t>アンゼン</t>
    </rPh>
    <rPh sb="67" eb="69">
      <t>アンテイ</t>
    </rPh>
    <rPh sb="71" eb="72">
      <t>ミズ</t>
    </rPh>
    <rPh sb="73" eb="75">
      <t>キョウキュウ</t>
    </rPh>
    <rPh sb="75" eb="77">
      <t>カクホ</t>
    </rPh>
    <rPh sb="81" eb="84">
      <t>ロウキュウカ</t>
    </rPh>
    <rPh sb="86" eb="88">
      <t>シセツ</t>
    </rPh>
    <rPh sb="89" eb="91">
      <t>セツビ</t>
    </rPh>
    <rPh sb="92" eb="94">
      <t>コウシン</t>
    </rPh>
    <rPh sb="95" eb="97">
      <t>セイビ</t>
    </rPh>
    <rPh sb="97" eb="98">
      <t>オヨ</t>
    </rPh>
    <rPh sb="99" eb="101">
      <t>スイシツ</t>
    </rPh>
    <rPh sb="126" eb="128">
      <t>コウシン</t>
    </rPh>
    <rPh sb="128" eb="130">
      <t>ジュヨウ</t>
    </rPh>
    <rPh sb="131" eb="133">
      <t>シュウシ</t>
    </rPh>
    <rPh sb="139" eb="140">
      <t>ト</t>
    </rPh>
    <rPh sb="238" eb="239">
      <t>ハカ</t>
    </rPh>
    <rPh sb="278" eb="279">
      <t>スス</t>
    </rPh>
    <rPh sb="283" eb="285">
      <t>ヒツヨウ</t>
    </rPh>
    <rPh sb="294" eb="296">
      <t>イスミ</t>
    </rPh>
    <rPh sb="296" eb="298">
      <t>チイキ</t>
    </rPh>
    <rPh sb="299" eb="301">
      <t>マッタン</t>
    </rPh>
    <rPh sb="301" eb="303">
      <t>キュウスイ</t>
    </rPh>
    <rPh sb="303" eb="305">
      <t>ジギョウ</t>
    </rPh>
    <rPh sb="305" eb="306">
      <t>タイ</t>
    </rPh>
    <rPh sb="307" eb="309">
      <t>トウゴウ</t>
    </rPh>
    <rPh sb="309" eb="312">
      <t>コウイキカ</t>
    </rPh>
    <rPh sb="317" eb="319">
      <t>キョウギ</t>
    </rPh>
    <rPh sb="320" eb="322">
      <t>ケントウ</t>
    </rPh>
    <rPh sb="323" eb="324">
      <t>ハカ</t>
    </rPh>
    <rPh sb="325" eb="327">
      <t>スイシン</t>
    </rPh>
    <rPh sb="328" eb="329">
      <t>ツト</t>
    </rPh>
    <phoneticPr fontId="4"/>
  </si>
  <si>
    <t xml:space="preserve">  主な収入源である給水収益は給水人口の減少、大口使用者の減少や節水機器の普及等により減少傾向にある。
　➀経常収支比率については、令和元年度以降100％を下回っていたが令和4年度は100％を上回った。これは一般会計繰入金の営業外収益の増によるものである。
　➁累積欠損金比率は欠損金を生じていないため、この5年間全て0％で推移しており、経営については概ね適正に維持されているものと考えられる。
　③流動比率は100％を上回っていることから、短期的な支払い能力は確保できている。
　④企業債残高対給水収益比率は、類似団体平均値を下回っているが、この先施設更新の増加が見込まれる中でより効率的な資金計画を検討していく必要がある。
　⑤料金回収率は、100％を下回っている状況にあり、他会計補助金等の料金収入以外への依存が大きい状況にある。
　⑥給水原価は、受水費の割合が高いこともあり、類似団体平均と比較して非常に高い状況にある。
　⑦施設利用率は、減少が続いている給水人口や節水型設備の普及により、年々水需要が減少していることから、類似団体平均値を下回っていることもあり、今後の水需要動向によっては施設規模の見直しを検討する必要がある。
　⑧有収率においては、前年度比0.56ポイント増の69.57％になったものの、類似団体平均値及び全国平均を下回っていることもあり、安定給水の観点からも漏水防止のための維持管理及び管路更新を計画的に実施し、有収率向上に努める必要がある。
　</t>
    <rPh sb="66" eb="68">
      <t>レイワ</t>
    </rPh>
    <rPh sb="68" eb="70">
      <t>ガンネン</t>
    </rPh>
    <rPh sb="70" eb="71">
      <t>ド</t>
    </rPh>
    <rPh sb="71" eb="73">
      <t>イコウ</t>
    </rPh>
    <rPh sb="78" eb="80">
      <t>シタマワ</t>
    </rPh>
    <rPh sb="85" eb="87">
      <t>レイワ</t>
    </rPh>
    <rPh sb="88" eb="90">
      <t>ネンド</t>
    </rPh>
    <rPh sb="96" eb="98">
      <t>ウワマワ</t>
    </rPh>
    <rPh sb="104" eb="106">
      <t>イッパン</t>
    </rPh>
    <rPh sb="106" eb="108">
      <t>カイケイ</t>
    </rPh>
    <rPh sb="108" eb="110">
      <t>クリイレ</t>
    </rPh>
    <rPh sb="110" eb="111">
      <t>キン</t>
    </rPh>
    <rPh sb="112" eb="114">
      <t>エイギョウ</t>
    </rPh>
    <rPh sb="114" eb="115">
      <t>ガイ</t>
    </rPh>
    <rPh sb="115" eb="117">
      <t>シュウエキ</t>
    </rPh>
    <rPh sb="118" eb="119">
      <t>ゾウ</t>
    </rPh>
    <rPh sb="256" eb="258">
      <t>ルイジ</t>
    </rPh>
    <rPh sb="258" eb="260">
      <t>ダンタイ</t>
    </rPh>
    <rPh sb="260" eb="263">
      <t>ヘイキンチ</t>
    </rPh>
    <rPh sb="264" eb="266">
      <t>シタマワ</t>
    </rPh>
    <rPh sb="274" eb="275">
      <t>サキ</t>
    </rPh>
    <rPh sb="275" eb="277">
      <t>シセツ</t>
    </rPh>
    <rPh sb="277" eb="279">
      <t>コウシン</t>
    </rPh>
    <rPh sb="280" eb="282">
      <t>ゾウカ</t>
    </rPh>
    <rPh sb="283" eb="285">
      <t>ミコ</t>
    </rPh>
    <rPh sb="288" eb="289">
      <t>ナカ</t>
    </rPh>
    <rPh sb="292" eb="295">
      <t>コウリツテキ</t>
    </rPh>
    <rPh sb="296" eb="298">
      <t>シキン</t>
    </rPh>
    <rPh sb="298" eb="300">
      <t>ケイカク</t>
    </rPh>
    <rPh sb="301" eb="303">
      <t>ケントウ</t>
    </rPh>
    <rPh sb="307" eb="309">
      <t>ヒツヨウ</t>
    </rPh>
    <rPh sb="328" eb="330">
      <t>シタマワ</t>
    </rPh>
    <rPh sb="334" eb="336">
      <t>ジョウキョウ</t>
    </rPh>
    <rPh sb="340" eb="341">
      <t>タ</t>
    </rPh>
    <rPh sb="341" eb="343">
      <t>カイケイ</t>
    </rPh>
    <rPh sb="343" eb="346">
      <t>ホジョキン</t>
    </rPh>
    <rPh sb="346" eb="347">
      <t>トウ</t>
    </rPh>
    <rPh sb="348" eb="350">
      <t>リョウキン</t>
    </rPh>
    <rPh sb="350" eb="352">
      <t>シュウニュウ</t>
    </rPh>
    <rPh sb="352" eb="354">
      <t>イガイ</t>
    </rPh>
    <rPh sb="356" eb="358">
      <t>イゾン</t>
    </rPh>
    <rPh sb="359" eb="360">
      <t>オオ</t>
    </rPh>
    <rPh sb="362" eb="364">
      <t>ジョウキョウ</t>
    </rPh>
    <rPh sb="417" eb="419">
      <t>シセツ</t>
    </rPh>
    <rPh sb="419" eb="421">
      <t>リヨウ</t>
    </rPh>
    <rPh sb="421" eb="422">
      <t>リツ</t>
    </rPh>
    <rPh sb="530" eb="533">
      <t>ゼンネンド</t>
    </rPh>
    <rPh sb="533" eb="534">
      <t>ヒ</t>
    </rPh>
    <rPh sb="542" eb="543">
      <t>ゾウ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</si>
</sst>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0.91</c:v>
                </c:pt>
                <c:pt idx="1">
                  <c:v>0.05</c:v>
                </c:pt>
                <c:pt idx="2">
                  <c:v>0.5</c:v>
                </c:pt>
                <c:pt idx="3">
                  <c:v>0.11</c:v>
                </c:pt>
                <c:pt idx="4">
                  <c:v>7.0000000000000007E-2</c:v>
                </c:pt>
              </c:numCache>
            </c:numRef>
          </c:val>
          <c:extLst>
            <c:ext xmlns:c16="http://schemas.microsoft.com/office/drawing/2014/chart" uri="{C3380CC4-5D6E-409C-BE32-E72D297353CC}">
              <c16:uniqueId val="{00000000-AEFC-48E8-9A4B-5F52044B18E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AEFC-48E8-9A4B-5F52044B18E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35.56</c:v>
                </c:pt>
                <c:pt idx="1">
                  <c:v>33.799999999999997</c:v>
                </c:pt>
                <c:pt idx="2">
                  <c:v>33.590000000000003</c:v>
                </c:pt>
                <c:pt idx="3">
                  <c:v>34.31</c:v>
                </c:pt>
                <c:pt idx="4">
                  <c:v>34.25</c:v>
                </c:pt>
              </c:numCache>
            </c:numRef>
          </c:val>
          <c:extLst>
            <c:ext xmlns:c16="http://schemas.microsoft.com/office/drawing/2014/chart" uri="{C3380CC4-5D6E-409C-BE32-E72D297353CC}">
              <c16:uniqueId val="{00000000-1483-43F3-96DB-563656F6420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1483-43F3-96DB-563656F6420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74.09</c:v>
                </c:pt>
                <c:pt idx="1">
                  <c:v>74.5</c:v>
                </c:pt>
                <c:pt idx="2">
                  <c:v>71.73</c:v>
                </c:pt>
                <c:pt idx="3">
                  <c:v>69.010000000000005</c:v>
                </c:pt>
                <c:pt idx="4">
                  <c:v>69.569999999999993</c:v>
                </c:pt>
              </c:numCache>
            </c:numRef>
          </c:val>
          <c:extLst>
            <c:ext xmlns:c16="http://schemas.microsoft.com/office/drawing/2014/chart" uri="{C3380CC4-5D6E-409C-BE32-E72D297353CC}">
              <c16:uniqueId val="{00000000-A0E7-4C07-9628-B7702599BB9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A0E7-4C07-9628-B7702599BB9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101.96</c:v>
                </c:pt>
                <c:pt idx="1">
                  <c:v>98.16</c:v>
                </c:pt>
                <c:pt idx="2">
                  <c:v>93.27</c:v>
                </c:pt>
                <c:pt idx="3">
                  <c:v>97.83</c:v>
                </c:pt>
                <c:pt idx="4">
                  <c:v>106.5</c:v>
                </c:pt>
              </c:numCache>
            </c:numRef>
          </c:val>
          <c:extLst>
            <c:ext xmlns:c16="http://schemas.microsoft.com/office/drawing/2014/chart" uri="{C3380CC4-5D6E-409C-BE32-E72D297353CC}">
              <c16:uniqueId val="{00000000-BDB8-4CE1-8D40-6FF79668902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BDB8-4CE1-8D40-6FF79668902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57.22</c:v>
                </c:pt>
                <c:pt idx="1">
                  <c:v>57.58</c:v>
                </c:pt>
                <c:pt idx="2">
                  <c:v>58.04</c:v>
                </c:pt>
                <c:pt idx="3">
                  <c:v>59.48</c:v>
                </c:pt>
                <c:pt idx="4">
                  <c:v>60.92</c:v>
                </c:pt>
              </c:numCache>
            </c:numRef>
          </c:val>
          <c:extLst>
            <c:ext xmlns:c16="http://schemas.microsoft.com/office/drawing/2014/chart" uri="{C3380CC4-5D6E-409C-BE32-E72D297353CC}">
              <c16:uniqueId val="{00000000-8C18-4E37-A9FB-316BD786C90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8C18-4E37-A9FB-316BD786C90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14.32</c:v>
                </c:pt>
                <c:pt idx="1">
                  <c:v>35.58</c:v>
                </c:pt>
                <c:pt idx="2">
                  <c:v>35.229999999999997</c:v>
                </c:pt>
                <c:pt idx="3">
                  <c:v>35.69</c:v>
                </c:pt>
                <c:pt idx="4">
                  <c:v>36.14</c:v>
                </c:pt>
              </c:numCache>
            </c:numRef>
          </c:val>
          <c:extLst>
            <c:ext xmlns:c16="http://schemas.microsoft.com/office/drawing/2014/chart" uri="{C3380CC4-5D6E-409C-BE32-E72D297353CC}">
              <c16:uniqueId val="{00000000-DE4C-4B43-94F2-BAED772A332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DE4C-4B43-94F2-BAED772A332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FFE-4F53-A4DE-80273E3C4C9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9FFE-4F53-A4DE-80273E3C4C9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380.83</c:v>
                </c:pt>
                <c:pt idx="1">
                  <c:v>315.13</c:v>
                </c:pt>
                <c:pt idx="2">
                  <c:v>303.93</c:v>
                </c:pt>
                <c:pt idx="3">
                  <c:v>558.13</c:v>
                </c:pt>
                <c:pt idx="4">
                  <c:v>856.89</c:v>
                </c:pt>
              </c:numCache>
            </c:numRef>
          </c:val>
          <c:extLst>
            <c:ext xmlns:c16="http://schemas.microsoft.com/office/drawing/2014/chart" uri="{C3380CC4-5D6E-409C-BE32-E72D297353CC}">
              <c16:uniqueId val="{00000000-8434-4935-A1E5-D99E540B0B2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8434-4935-A1E5-D99E540B0B2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248.36</c:v>
                </c:pt>
                <c:pt idx="1">
                  <c:v>275.93</c:v>
                </c:pt>
                <c:pt idx="2">
                  <c:v>331.52</c:v>
                </c:pt>
                <c:pt idx="3">
                  <c:v>295.25</c:v>
                </c:pt>
                <c:pt idx="4">
                  <c:v>303.32</c:v>
                </c:pt>
              </c:numCache>
            </c:numRef>
          </c:val>
          <c:extLst>
            <c:ext xmlns:c16="http://schemas.microsoft.com/office/drawing/2014/chart" uri="{C3380CC4-5D6E-409C-BE32-E72D297353CC}">
              <c16:uniqueId val="{00000000-A7F0-4958-A5BC-153E0BACF70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A7F0-4958-A5BC-153E0BACF70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101</c:v>
                </c:pt>
                <c:pt idx="1">
                  <c:v>97.39</c:v>
                </c:pt>
                <c:pt idx="2">
                  <c:v>84.4</c:v>
                </c:pt>
                <c:pt idx="3">
                  <c:v>90.49</c:v>
                </c:pt>
                <c:pt idx="4">
                  <c:v>85.51</c:v>
                </c:pt>
              </c:numCache>
            </c:numRef>
          </c:val>
          <c:extLst>
            <c:ext xmlns:c16="http://schemas.microsoft.com/office/drawing/2014/chart" uri="{C3380CC4-5D6E-409C-BE32-E72D297353CC}">
              <c16:uniqueId val="{00000000-5270-4853-96FE-2B07A3C0A24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5270-4853-96FE-2B07A3C0A24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314.95</c:v>
                </c:pt>
                <c:pt idx="1">
                  <c:v>325.54000000000002</c:v>
                </c:pt>
                <c:pt idx="2">
                  <c:v>338.85</c:v>
                </c:pt>
                <c:pt idx="3">
                  <c:v>348.17</c:v>
                </c:pt>
                <c:pt idx="4">
                  <c:v>344.24</c:v>
                </c:pt>
              </c:numCache>
            </c:numRef>
          </c:val>
          <c:extLst>
            <c:ext xmlns:c16="http://schemas.microsoft.com/office/drawing/2014/chart" uri="{C3380CC4-5D6E-409C-BE32-E72D297353CC}">
              <c16:uniqueId val="{00000000-8755-41E3-921F-46F507F6989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8755-41E3-921F-46F507F6989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千葉県　勝浦市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A6</v>
      </c>
      <c r="X8" s="75"/>
      <c r="Y8" s="75"/>
      <c r="Z8" s="75"/>
      <c r="AA8" s="75"/>
      <c r="AB8" s="75"/>
      <c r="AC8" s="75"/>
      <c r="AD8" s="75" t="str">
        <f>データ!$M$6</f>
        <v>非設置</v>
      </c>
      <c r="AE8" s="75"/>
      <c r="AF8" s="75"/>
      <c r="AG8" s="75"/>
      <c r="AH8" s="75"/>
      <c r="AI8" s="75"/>
      <c r="AJ8" s="75"/>
      <c r="AK8" s="2"/>
      <c r="AL8" s="66">
        <f>データ!$R$6</f>
        <v>16097</v>
      </c>
      <c r="AM8" s="66"/>
      <c r="AN8" s="66"/>
      <c r="AO8" s="66"/>
      <c r="AP8" s="66"/>
      <c r="AQ8" s="66"/>
      <c r="AR8" s="66"/>
      <c r="AS8" s="66"/>
      <c r="AT8" s="37">
        <f>データ!$S$6</f>
        <v>93.96</v>
      </c>
      <c r="AU8" s="38"/>
      <c r="AV8" s="38"/>
      <c r="AW8" s="38"/>
      <c r="AX8" s="38"/>
      <c r="AY8" s="38"/>
      <c r="AZ8" s="38"/>
      <c r="BA8" s="38"/>
      <c r="BB8" s="55">
        <f>データ!$T$6</f>
        <v>171.32</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62.79</v>
      </c>
      <c r="J10" s="38"/>
      <c r="K10" s="38"/>
      <c r="L10" s="38"/>
      <c r="M10" s="38"/>
      <c r="N10" s="38"/>
      <c r="O10" s="65"/>
      <c r="P10" s="55">
        <f>データ!$P$6</f>
        <v>98.67</v>
      </c>
      <c r="Q10" s="55"/>
      <c r="R10" s="55"/>
      <c r="S10" s="55"/>
      <c r="T10" s="55"/>
      <c r="U10" s="55"/>
      <c r="V10" s="55"/>
      <c r="W10" s="66">
        <f>データ!$Q$6</f>
        <v>4862</v>
      </c>
      <c r="X10" s="66"/>
      <c r="Y10" s="66"/>
      <c r="Z10" s="66"/>
      <c r="AA10" s="66"/>
      <c r="AB10" s="66"/>
      <c r="AC10" s="66"/>
      <c r="AD10" s="2"/>
      <c r="AE10" s="2"/>
      <c r="AF10" s="2"/>
      <c r="AG10" s="2"/>
      <c r="AH10" s="2"/>
      <c r="AI10" s="2"/>
      <c r="AJ10" s="2"/>
      <c r="AK10" s="2"/>
      <c r="AL10" s="66">
        <f>データ!$U$6</f>
        <v>15657</v>
      </c>
      <c r="AM10" s="66"/>
      <c r="AN10" s="66"/>
      <c r="AO10" s="66"/>
      <c r="AP10" s="66"/>
      <c r="AQ10" s="66"/>
      <c r="AR10" s="66"/>
      <c r="AS10" s="66"/>
      <c r="AT10" s="37">
        <f>データ!$V$6</f>
        <v>93.96</v>
      </c>
      <c r="AU10" s="38"/>
      <c r="AV10" s="38"/>
      <c r="AW10" s="38"/>
      <c r="AX10" s="38"/>
      <c r="AY10" s="38"/>
      <c r="AZ10" s="38"/>
      <c r="BA10" s="38"/>
      <c r="BB10" s="55">
        <f>データ!$W$6</f>
        <v>166.63</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90" t="s">
        <v>113</v>
      </c>
      <c r="BM16" s="91"/>
      <c r="BN16" s="91"/>
      <c r="BO16" s="91"/>
      <c r="BP16" s="91"/>
      <c r="BQ16" s="91"/>
      <c r="BR16" s="91"/>
      <c r="BS16" s="91"/>
      <c r="BT16" s="91"/>
      <c r="BU16" s="91"/>
      <c r="BV16" s="91"/>
      <c r="BW16" s="91"/>
      <c r="BX16" s="91"/>
      <c r="BY16" s="91"/>
      <c r="BZ16" s="9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90"/>
      <c r="BM17" s="91"/>
      <c r="BN17" s="91"/>
      <c r="BO17" s="91"/>
      <c r="BP17" s="91"/>
      <c r="BQ17" s="91"/>
      <c r="BR17" s="91"/>
      <c r="BS17" s="91"/>
      <c r="BT17" s="91"/>
      <c r="BU17" s="91"/>
      <c r="BV17" s="91"/>
      <c r="BW17" s="91"/>
      <c r="BX17" s="91"/>
      <c r="BY17" s="91"/>
      <c r="BZ17" s="9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90"/>
      <c r="BM18" s="91"/>
      <c r="BN18" s="91"/>
      <c r="BO18" s="91"/>
      <c r="BP18" s="91"/>
      <c r="BQ18" s="91"/>
      <c r="BR18" s="91"/>
      <c r="BS18" s="91"/>
      <c r="BT18" s="91"/>
      <c r="BU18" s="91"/>
      <c r="BV18" s="91"/>
      <c r="BW18" s="91"/>
      <c r="BX18" s="91"/>
      <c r="BY18" s="91"/>
      <c r="BZ18" s="9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90"/>
      <c r="BM19" s="91"/>
      <c r="BN19" s="91"/>
      <c r="BO19" s="91"/>
      <c r="BP19" s="91"/>
      <c r="BQ19" s="91"/>
      <c r="BR19" s="91"/>
      <c r="BS19" s="91"/>
      <c r="BT19" s="91"/>
      <c r="BU19" s="91"/>
      <c r="BV19" s="91"/>
      <c r="BW19" s="91"/>
      <c r="BX19" s="91"/>
      <c r="BY19" s="91"/>
      <c r="BZ19" s="9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90"/>
      <c r="BM20" s="91"/>
      <c r="BN20" s="91"/>
      <c r="BO20" s="91"/>
      <c r="BP20" s="91"/>
      <c r="BQ20" s="91"/>
      <c r="BR20" s="91"/>
      <c r="BS20" s="91"/>
      <c r="BT20" s="91"/>
      <c r="BU20" s="91"/>
      <c r="BV20" s="91"/>
      <c r="BW20" s="91"/>
      <c r="BX20" s="91"/>
      <c r="BY20" s="91"/>
      <c r="BZ20" s="9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90"/>
      <c r="BM21" s="91"/>
      <c r="BN21" s="91"/>
      <c r="BO21" s="91"/>
      <c r="BP21" s="91"/>
      <c r="BQ21" s="91"/>
      <c r="BR21" s="91"/>
      <c r="BS21" s="91"/>
      <c r="BT21" s="91"/>
      <c r="BU21" s="91"/>
      <c r="BV21" s="91"/>
      <c r="BW21" s="91"/>
      <c r="BX21" s="91"/>
      <c r="BY21" s="91"/>
      <c r="BZ21" s="9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90"/>
      <c r="BM22" s="91"/>
      <c r="BN22" s="91"/>
      <c r="BO22" s="91"/>
      <c r="BP22" s="91"/>
      <c r="BQ22" s="91"/>
      <c r="BR22" s="91"/>
      <c r="BS22" s="91"/>
      <c r="BT22" s="91"/>
      <c r="BU22" s="91"/>
      <c r="BV22" s="91"/>
      <c r="BW22" s="91"/>
      <c r="BX22" s="91"/>
      <c r="BY22" s="91"/>
      <c r="BZ22" s="9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90"/>
      <c r="BM23" s="91"/>
      <c r="BN23" s="91"/>
      <c r="BO23" s="91"/>
      <c r="BP23" s="91"/>
      <c r="BQ23" s="91"/>
      <c r="BR23" s="91"/>
      <c r="BS23" s="91"/>
      <c r="BT23" s="91"/>
      <c r="BU23" s="91"/>
      <c r="BV23" s="91"/>
      <c r="BW23" s="91"/>
      <c r="BX23" s="91"/>
      <c r="BY23" s="91"/>
      <c r="BZ23" s="9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90"/>
      <c r="BM24" s="91"/>
      <c r="BN24" s="91"/>
      <c r="BO24" s="91"/>
      <c r="BP24" s="91"/>
      <c r="BQ24" s="91"/>
      <c r="BR24" s="91"/>
      <c r="BS24" s="91"/>
      <c r="BT24" s="91"/>
      <c r="BU24" s="91"/>
      <c r="BV24" s="91"/>
      <c r="BW24" s="91"/>
      <c r="BX24" s="91"/>
      <c r="BY24" s="91"/>
      <c r="BZ24" s="9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90"/>
      <c r="BM25" s="91"/>
      <c r="BN25" s="91"/>
      <c r="BO25" s="91"/>
      <c r="BP25" s="91"/>
      <c r="BQ25" s="91"/>
      <c r="BR25" s="91"/>
      <c r="BS25" s="91"/>
      <c r="BT25" s="91"/>
      <c r="BU25" s="91"/>
      <c r="BV25" s="91"/>
      <c r="BW25" s="91"/>
      <c r="BX25" s="91"/>
      <c r="BY25" s="91"/>
      <c r="BZ25" s="9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90"/>
      <c r="BM26" s="91"/>
      <c r="BN26" s="91"/>
      <c r="BO26" s="91"/>
      <c r="BP26" s="91"/>
      <c r="BQ26" s="91"/>
      <c r="BR26" s="91"/>
      <c r="BS26" s="91"/>
      <c r="BT26" s="91"/>
      <c r="BU26" s="91"/>
      <c r="BV26" s="91"/>
      <c r="BW26" s="91"/>
      <c r="BX26" s="91"/>
      <c r="BY26" s="91"/>
      <c r="BZ26" s="9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90"/>
      <c r="BM27" s="91"/>
      <c r="BN27" s="91"/>
      <c r="BO27" s="91"/>
      <c r="BP27" s="91"/>
      <c r="BQ27" s="91"/>
      <c r="BR27" s="91"/>
      <c r="BS27" s="91"/>
      <c r="BT27" s="91"/>
      <c r="BU27" s="91"/>
      <c r="BV27" s="91"/>
      <c r="BW27" s="91"/>
      <c r="BX27" s="91"/>
      <c r="BY27" s="91"/>
      <c r="BZ27" s="9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90"/>
      <c r="BM28" s="91"/>
      <c r="BN28" s="91"/>
      <c r="BO28" s="91"/>
      <c r="BP28" s="91"/>
      <c r="BQ28" s="91"/>
      <c r="BR28" s="91"/>
      <c r="BS28" s="91"/>
      <c r="BT28" s="91"/>
      <c r="BU28" s="91"/>
      <c r="BV28" s="91"/>
      <c r="BW28" s="91"/>
      <c r="BX28" s="91"/>
      <c r="BY28" s="91"/>
      <c r="BZ28" s="9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90"/>
      <c r="BM29" s="91"/>
      <c r="BN29" s="91"/>
      <c r="BO29" s="91"/>
      <c r="BP29" s="91"/>
      <c r="BQ29" s="91"/>
      <c r="BR29" s="91"/>
      <c r="BS29" s="91"/>
      <c r="BT29" s="91"/>
      <c r="BU29" s="91"/>
      <c r="BV29" s="91"/>
      <c r="BW29" s="91"/>
      <c r="BX29" s="91"/>
      <c r="BY29" s="91"/>
      <c r="BZ29" s="9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90"/>
      <c r="BM30" s="91"/>
      <c r="BN30" s="91"/>
      <c r="BO30" s="91"/>
      <c r="BP30" s="91"/>
      <c r="BQ30" s="91"/>
      <c r="BR30" s="91"/>
      <c r="BS30" s="91"/>
      <c r="BT30" s="91"/>
      <c r="BU30" s="91"/>
      <c r="BV30" s="91"/>
      <c r="BW30" s="91"/>
      <c r="BX30" s="91"/>
      <c r="BY30" s="91"/>
      <c r="BZ30" s="9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90"/>
      <c r="BM31" s="91"/>
      <c r="BN31" s="91"/>
      <c r="BO31" s="91"/>
      <c r="BP31" s="91"/>
      <c r="BQ31" s="91"/>
      <c r="BR31" s="91"/>
      <c r="BS31" s="91"/>
      <c r="BT31" s="91"/>
      <c r="BU31" s="91"/>
      <c r="BV31" s="91"/>
      <c r="BW31" s="91"/>
      <c r="BX31" s="91"/>
      <c r="BY31" s="91"/>
      <c r="BZ31" s="9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90"/>
      <c r="BM32" s="91"/>
      <c r="BN32" s="91"/>
      <c r="BO32" s="91"/>
      <c r="BP32" s="91"/>
      <c r="BQ32" s="91"/>
      <c r="BR32" s="91"/>
      <c r="BS32" s="91"/>
      <c r="BT32" s="91"/>
      <c r="BU32" s="91"/>
      <c r="BV32" s="91"/>
      <c r="BW32" s="91"/>
      <c r="BX32" s="91"/>
      <c r="BY32" s="91"/>
      <c r="BZ32" s="9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90"/>
      <c r="BM33" s="91"/>
      <c r="BN33" s="91"/>
      <c r="BO33" s="91"/>
      <c r="BP33" s="91"/>
      <c r="BQ33" s="91"/>
      <c r="BR33" s="91"/>
      <c r="BS33" s="91"/>
      <c r="BT33" s="91"/>
      <c r="BU33" s="91"/>
      <c r="BV33" s="91"/>
      <c r="BW33" s="91"/>
      <c r="BX33" s="91"/>
      <c r="BY33" s="91"/>
      <c r="BZ33" s="9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90"/>
      <c r="BM34" s="91"/>
      <c r="BN34" s="91"/>
      <c r="BO34" s="91"/>
      <c r="BP34" s="91"/>
      <c r="BQ34" s="91"/>
      <c r="BR34" s="91"/>
      <c r="BS34" s="91"/>
      <c r="BT34" s="91"/>
      <c r="BU34" s="91"/>
      <c r="BV34" s="91"/>
      <c r="BW34" s="91"/>
      <c r="BX34" s="91"/>
      <c r="BY34" s="91"/>
      <c r="BZ34" s="9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90"/>
      <c r="BM35" s="91"/>
      <c r="BN35" s="91"/>
      <c r="BO35" s="91"/>
      <c r="BP35" s="91"/>
      <c r="BQ35" s="91"/>
      <c r="BR35" s="91"/>
      <c r="BS35" s="91"/>
      <c r="BT35" s="91"/>
      <c r="BU35" s="91"/>
      <c r="BV35" s="91"/>
      <c r="BW35" s="91"/>
      <c r="BX35" s="91"/>
      <c r="BY35" s="91"/>
      <c r="BZ35" s="9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90"/>
      <c r="BM36" s="91"/>
      <c r="BN36" s="91"/>
      <c r="BO36" s="91"/>
      <c r="BP36" s="91"/>
      <c r="BQ36" s="91"/>
      <c r="BR36" s="91"/>
      <c r="BS36" s="91"/>
      <c r="BT36" s="91"/>
      <c r="BU36" s="91"/>
      <c r="BV36" s="91"/>
      <c r="BW36" s="91"/>
      <c r="BX36" s="91"/>
      <c r="BY36" s="91"/>
      <c r="BZ36" s="9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90"/>
      <c r="BM37" s="91"/>
      <c r="BN37" s="91"/>
      <c r="BO37" s="91"/>
      <c r="BP37" s="91"/>
      <c r="BQ37" s="91"/>
      <c r="BR37" s="91"/>
      <c r="BS37" s="91"/>
      <c r="BT37" s="91"/>
      <c r="BU37" s="91"/>
      <c r="BV37" s="91"/>
      <c r="BW37" s="91"/>
      <c r="BX37" s="91"/>
      <c r="BY37" s="91"/>
      <c r="BZ37" s="9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90"/>
      <c r="BM38" s="91"/>
      <c r="BN38" s="91"/>
      <c r="BO38" s="91"/>
      <c r="BP38" s="91"/>
      <c r="BQ38" s="91"/>
      <c r="BR38" s="91"/>
      <c r="BS38" s="91"/>
      <c r="BT38" s="91"/>
      <c r="BU38" s="91"/>
      <c r="BV38" s="91"/>
      <c r="BW38" s="91"/>
      <c r="BX38" s="91"/>
      <c r="BY38" s="91"/>
      <c r="BZ38" s="9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90"/>
      <c r="BM39" s="91"/>
      <c r="BN39" s="91"/>
      <c r="BO39" s="91"/>
      <c r="BP39" s="91"/>
      <c r="BQ39" s="91"/>
      <c r="BR39" s="91"/>
      <c r="BS39" s="91"/>
      <c r="BT39" s="91"/>
      <c r="BU39" s="91"/>
      <c r="BV39" s="91"/>
      <c r="BW39" s="91"/>
      <c r="BX39" s="91"/>
      <c r="BY39" s="91"/>
      <c r="BZ39" s="9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90"/>
      <c r="BM40" s="91"/>
      <c r="BN40" s="91"/>
      <c r="BO40" s="91"/>
      <c r="BP40" s="91"/>
      <c r="BQ40" s="91"/>
      <c r="BR40" s="91"/>
      <c r="BS40" s="91"/>
      <c r="BT40" s="91"/>
      <c r="BU40" s="91"/>
      <c r="BV40" s="91"/>
      <c r="BW40" s="91"/>
      <c r="BX40" s="91"/>
      <c r="BY40" s="91"/>
      <c r="BZ40" s="9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90"/>
      <c r="BM41" s="91"/>
      <c r="BN41" s="91"/>
      <c r="BO41" s="91"/>
      <c r="BP41" s="91"/>
      <c r="BQ41" s="91"/>
      <c r="BR41" s="91"/>
      <c r="BS41" s="91"/>
      <c r="BT41" s="91"/>
      <c r="BU41" s="91"/>
      <c r="BV41" s="91"/>
      <c r="BW41" s="91"/>
      <c r="BX41" s="91"/>
      <c r="BY41" s="91"/>
      <c r="BZ41" s="9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90"/>
      <c r="BM42" s="91"/>
      <c r="BN42" s="91"/>
      <c r="BO42" s="91"/>
      <c r="BP42" s="91"/>
      <c r="BQ42" s="91"/>
      <c r="BR42" s="91"/>
      <c r="BS42" s="91"/>
      <c r="BT42" s="91"/>
      <c r="BU42" s="91"/>
      <c r="BV42" s="91"/>
      <c r="BW42" s="91"/>
      <c r="BX42" s="91"/>
      <c r="BY42" s="91"/>
      <c r="BZ42" s="9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90"/>
      <c r="BM43" s="91"/>
      <c r="BN43" s="91"/>
      <c r="BO43" s="91"/>
      <c r="BP43" s="91"/>
      <c r="BQ43" s="91"/>
      <c r="BR43" s="91"/>
      <c r="BS43" s="91"/>
      <c r="BT43" s="91"/>
      <c r="BU43" s="91"/>
      <c r="BV43" s="91"/>
      <c r="BW43" s="91"/>
      <c r="BX43" s="91"/>
      <c r="BY43" s="91"/>
      <c r="BZ43" s="9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90"/>
      <c r="BM44" s="91"/>
      <c r="BN44" s="91"/>
      <c r="BO44" s="91"/>
      <c r="BP44" s="91"/>
      <c r="BQ44" s="91"/>
      <c r="BR44" s="91"/>
      <c r="BS44" s="91"/>
      <c r="BT44" s="91"/>
      <c r="BU44" s="91"/>
      <c r="BV44" s="91"/>
      <c r="BW44" s="91"/>
      <c r="BX44" s="91"/>
      <c r="BY44" s="91"/>
      <c r="BZ44" s="9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6Ypy/jLayrk5kyiZcwnEZQziX5OblUvdS93oINc70azY5vPEKTLpgw8DYd40794/pA7DfhpsT4Br1X6E7tsKzA==" saltValue="MIL7rNDFB/9cRTzVuzGYe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122181</v>
      </c>
      <c r="D6" s="20">
        <f t="shared" si="3"/>
        <v>46</v>
      </c>
      <c r="E6" s="20">
        <f t="shared" si="3"/>
        <v>1</v>
      </c>
      <c r="F6" s="20">
        <f t="shared" si="3"/>
        <v>0</v>
      </c>
      <c r="G6" s="20">
        <f t="shared" si="3"/>
        <v>1</v>
      </c>
      <c r="H6" s="20" t="str">
        <f t="shared" si="3"/>
        <v>千葉県　勝浦市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62.79</v>
      </c>
      <c r="P6" s="21">
        <f t="shared" si="3"/>
        <v>98.67</v>
      </c>
      <c r="Q6" s="21">
        <f t="shared" si="3"/>
        <v>4862</v>
      </c>
      <c r="R6" s="21">
        <f t="shared" si="3"/>
        <v>16097</v>
      </c>
      <c r="S6" s="21">
        <f t="shared" si="3"/>
        <v>93.96</v>
      </c>
      <c r="T6" s="21">
        <f t="shared" si="3"/>
        <v>171.32</v>
      </c>
      <c r="U6" s="21">
        <f t="shared" si="3"/>
        <v>15657</v>
      </c>
      <c r="V6" s="21">
        <f t="shared" si="3"/>
        <v>93.96</v>
      </c>
      <c r="W6" s="21">
        <f t="shared" si="3"/>
        <v>166.63</v>
      </c>
      <c r="X6" s="22">
        <f>IF(X7="",NA(),X7)</f>
        <v>101.96</v>
      </c>
      <c r="Y6" s="22">
        <f t="shared" ref="Y6:AG6" si="4">IF(Y7="",NA(),Y7)</f>
        <v>98.16</v>
      </c>
      <c r="Z6" s="22">
        <f t="shared" si="4"/>
        <v>93.27</v>
      </c>
      <c r="AA6" s="22">
        <f t="shared" si="4"/>
        <v>97.83</v>
      </c>
      <c r="AB6" s="22">
        <f t="shared" si="4"/>
        <v>106.5</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3.98</v>
      </c>
      <c r="AQ6" s="22">
        <f t="shared" si="5"/>
        <v>6.02</v>
      </c>
      <c r="AR6" s="22">
        <f t="shared" si="5"/>
        <v>7.78</v>
      </c>
      <c r="AS6" s="21" t="str">
        <f>IF(AS7="","",IF(AS7="-","【-】","【"&amp;SUBSTITUTE(TEXT(AS7,"#,##0.00"),"-","△")&amp;"】"))</f>
        <v>【1.34】</v>
      </c>
      <c r="AT6" s="22">
        <f>IF(AT7="",NA(),AT7)</f>
        <v>380.83</v>
      </c>
      <c r="AU6" s="22">
        <f t="shared" ref="AU6:BC6" si="6">IF(AU7="",NA(),AU7)</f>
        <v>315.13</v>
      </c>
      <c r="AV6" s="22">
        <f t="shared" si="6"/>
        <v>303.93</v>
      </c>
      <c r="AW6" s="22">
        <f t="shared" si="6"/>
        <v>558.13</v>
      </c>
      <c r="AX6" s="22">
        <f t="shared" si="6"/>
        <v>856.89</v>
      </c>
      <c r="AY6" s="22">
        <f t="shared" si="6"/>
        <v>369.69</v>
      </c>
      <c r="AZ6" s="22">
        <f t="shared" si="6"/>
        <v>379.08</v>
      </c>
      <c r="BA6" s="22">
        <f t="shared" si="6"/>
        <v>367.55</v>
      </c>
      <c r="BB6" s="22">
        <f t="shared" si="6"/>
        <v>378.56</v>
      </c>
      <c r="BC6" s="22">
        <f t="shared" si="6"/>
        <v>364.46</v>
      </c>
      <c r="BD6" s="21" t="str">
        <f>IF(BD7="","",IF(BD7="-","【-】","【"&amp;SUBSTITUTE(TEXT(BD7,"#,##0.00"),"-","△")&amp;"】"))</f>
        <v>【252.29】</v>
      </c>
      <c r="BE6" s="22">
        <f>IF(BE7="",NA(),BE7)</f>
        <v>248.36</v>
      </c>
      <c r="BF6" s="22">
        <f t="shared" ref="BF6:BN6" si="7">IF(BF7="",NA(),BF7)</f>
        <v>275.93</v>
      </c>
      <c r="BG6" s="22">
        <f t="shared" si="7"/>
        <v>331.52</v>
      </c>
      <c r="BH6" s="22">
        <f t="shared" si="7"/>
        <v>295.25</v>
      </c>
      <c r="BI6" s="22">
        <f t="shared" si="7"/>
        <v>303.32</v>
      </c>
      <c r="BJ6" s="22">
        <f t="shared" si="7"/>
        <v>402.99</v>
      </c>
      <c r="BK6" s="22">
        <f t="shared" si="7"/>
        <v>398.98</v>
      </c>
      <c r="BL6" s="22">
        <f t="shared" si="7"/>
        <v>418.68</v>
      </c>
      <c r="BM6" s="22">
        <f t="shared" si="7"/>
        <v>395.68</v>
      </c>
      <c r="BN6" s="22">
        <f t="shared" si="7"/>
        <v>403.72</v>
      </c>
      <c r="BO6" s="21" t="str">
        <f>IF(BO7="","",IF(BO7="-","【-】","【"&amp;SUBSTITUTE(TEXT(BO7,"#,##0.00"),"-","△")&amp;"】"))</f>
        <v>【268.07】</v>
      </c>
      <c r="BP6" s="22">
        <f>IF(BP7="",NA(),BP7)</f>
        <v>101</v>
      </c>
      <c r="BQ6" s="22">
        <f t="shared" ref="BQ6:BY6" si="8">IF(BQ7="",NA(),BQ7)</f>
        <v>97.39</v>
      </c>
      <c r="BR6" s="22">
        <f t="shared" si="8"/>
        <v>84.4</v>
      </c>
      <c r="BS6" s="22">
        <f t="shared" si="8"/>
        <v>90.49</v>
      </c>
      <c r="BT6" s="22">
        <f t="shared" si="8"/>
        <v>85.51</v>
      </c>
      <c r="BU6" s="22">
        <f t="shared" si="8"/>
        <v>98.66</v>
      </c>
      <c r="BV6" s="22">
        <f t="shared" si="8"/>
        <v>98.64</v>
      </c>
      <c r="BW6" s="22">
        <f t="shared" si="8"/>
        <v>94.78</v>
      </c>
      <c r="BX6" s="22">
        <f t="shared" si="8"/>
        <v>97.59</v>
      </c>
      <c r="BY6" s="22">
        <f t="shared" si="8"/>
        <v>92.17</v>
      </c>
      <c r="BZ6" s="21" t="str">
        <f>IF(BZ7="","",IF(BZ7="-","【-】","【"&amp;SUBSTITUTE(TEXT(BZ7,"#,##0.00"),"-","△")&amp;"】"))</f>
        <v>【97.47】</v>
      </c>
      <c r="CA6" s="22">
        <f>IF(CA7="",NA(),CA7)</f>
        <v>314.95</v>
      </c>
      <c r="CB6" s="22">
        <f t="shared" ref="CB6:CJ6" si="9">IF(CB7="",NA(),CB7)</f>
        <v>325.54000000000002</v>
      </c>
      <c r="CC6" s="22">
        <f t="shared" si="9"/>
        <v>338.85</v>
      </c>
      <c r="CD6" s="22">
        <f t="shared" si="9"/>
        <v>348.17</v>
      </c>
      <c r="CE6" s="22">
        <f t="shared" si="9"/>
        <v>344.24</v>
      </c>
      <c r="CF6" s="22">
        <f t="shared" si="9"/>
        <v>178.59</v>
      </c>
      <c r="CG6" s="22">
        <f t="shared" si="9"/>
        <v>178.92</v>
      </c>
      <c r="CH6" s="22">
        <f t="shared" si="9"/>
        <v>181.3</v>
      </c>
      <c r="CI6" s="22">
        <f t="shared" si="9"/>
        <v>181.71</v>
      </c>
      <c r="CJ6" s="22">
        <f t="shared" si="9"/>
        <v>188.51</v>
      </c>
      <c r="CK6" s="21" t="str">
        <f>IF(CK7="","",IF(CK7="-","【-】","【"&amp;SUBSTITUTE(TEXT(CK7,"#,##0.00"),"-","△")&amp;"】"))</f>
        <v>【174.75】</v>
      </c>
      <c r="CL6" s="22">
        <f>IF(CL7="",NA(),CL7)</f>
        <v>35.56</v>
      </c>
      <c r="CM6" s="22">
        <f t="shared" ref="CM6:CU6" si="10">IF(CM7="",NA(),CM7)</f>
        <v>33.799999999999997</v>
      </c>
      <c r="CN6" s="22">
        <f t="shared" si="10"/>
        <v>33.590000000000003</v>
      </c>
      <c r="CO6" s="22">
        <f t="shared" si="10"/>
        <v>34.31</v>
      </c>
      <c r="CP6" s="22">
        <f t="shared" si="10"/>
        <v>34.25</v>
      </c>
      <c r="CQ6" s="22">
        <f t="shared" si="10"/>
        <v>55.03</v>
      </c>
      <c r="CR6" s="22">
        <f t="shared" si="10"/>
        <v>55.14</v>
      </c>
      <c r="CS6" s="22">
        <f t="shared" si="10"/>
        <v>55.89</v>
      </c>
      <c r="CT6" s="22">
        <f t="shared" si="10"/>
        <v>55.72</v>
      </c>
      <c r="CU6" s="22">
        <f t="shared" si="10"/>
        <v>55.31</v>
      </c>
      <c r="CV6" s="21" t="str">
        <f>IF(CV7="","",IF(CV7="-","【-】","【"&amp;SUBSTITUTE(TEXT(CV7,"#,##0.00"),"-","△")&amp;"】"))</f>
        <v>【59.97】</v>
      </c>
      <c r="CW6" s="22">
        <f>IF(CW7="",NA(),CW7)</f>
        <v>74.09</v>
      </c>
      <c r="CX6" s="22">
        <f t="shared" ref="CX6:DF6" si="11">IF(CX7="",NA(),CX7)</f>
        <v>74.5</v>
      </c>
      <c r="CY6" s="22">
        <f t="shared" si="11"/>
        <v>71.73</v>
      </c>
      <c r="CZ6" s="22">
        <f t="shared" si="11"/>
        <v>69.010000000000005</v>
      </c>
      <c r="DA6" s="22">
        <f t="shared" si="11"/>
        <v>69.569999999999993</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57.22</v>
      </c>
      <c r="DI6" s="22">
        <f t="shared" ref="DI6:DQ6" si="12">IF(DI7="",NA(),DI7)</f>
        <v>57.58</v>
      </c>
      <c r="DJ6" s="22">
        <f t="shared" si="12"/>
        <v>58.04</v>
      </c>
      <c r="DK6" s="22">
        <f t="shared" si="12"/>
        <v>59.48</v>
      </c>
      <c r="DL6" s="22">
        <f t="shared" si="12"/>
        <v>60.92</v>
      </c>
      <c r="DM6" s="22">
        <f t="shared" si="12"/>
        <v>48.87</v>
      </c>
      <c r="DN6" s="22">
        <f t="shared" si="12"/>
        <v>49.92</v>
      </c>
      <c r="DO6" s="22">
        <f t="shared" si="12"/>
        <v>50.63</v>
      </c>
      <c r="DP6" s="22">
        <f t="shared" si="12"/>
        <v>51.29</v>
      </c>
      <c r="DQ6" s="22">
        <f t="shared" si="12"/>
        <v>52.2</v>
      </c>
      <c r="DR6" s="21" t="str">
        <f>IF(DR7="","",IF(DR7="-","【-】","【"&amp;SUBSTITUTE(TEXT(DR7,"#,##0.00"),"-","△")&amp;"】"))</f>
        <v>【51.51】</v>
      </c>
      <c r="DS6" s="22">
        <f>IF(DS7="",NA(),DS7)</f>
        <v>14.32</v>
      </c>
      <c r="DT6" s="22">
        <f t="shared" ref="DT6:EB6" si="13">IF(DT7="",NA(),DT7)</f>
        <v>35.58</v>
      </c>
      <c r="DU6" s="22">
        <f t="shared" si="13"/>
        <v>35.229999999999997</v>
      </c>
      <c r="DV6" s="22">
        <f t="shared" si="13"/>
        <v>35.69</v>
      </c>
      <c r="DW6" s="22">
        <f t="shared" si="13"/>
        <v>36.14</v>
      </c>
      <c r="DX6" s="22">
        <f t="shared" si="13"/>
        <v>14.85</v>
      </c>
      <c r="DY6" s="22">
        <f t="shared" si="13"/>
        <v>16.88</v>
      </c>
      <c r="DZ6" s="22">
        <f t="shared" si="13"/>
        <v>18.28</v>
      </c>
      <c r="EA6" s="22">
        <f t="shared" si="13"/>
        <v>19.61</v>
      </c>
      <c r="EB6" s="22">
        <f t="shared" si="13"/>
        <v>20.73</v>
      </c>
      <c r="EC6" s="21" t="str">
        <f>IF(EC7="","",IF(EC7="-","【-】","【"&amp;SUBSTITUTE(TEXT(EC7,"#,##0.00"),"-","△")&amp;"】"))</f>
        <v>【23.75】</v>
      </c>
      <c r="ED6" s="22">
        <f>IF(ED7="",NA(),ED7)</f>
        <v>0.91</v>
      </c>
      <c r="EE6" s="22">
        <f t="shared" ref="EE6:EM6" si="14">IF(EE7="",NA(),EE7)</f>
        <v>0.05</v>
      </c>
      <c r="EF6" s="22">
        <f t="shared" si="14"/>
        <v>0.5</v>
      </c>
      <c r="EG6" s="22">
        <f t="shared" si="14"/>
        <v>0.11</v>
      </c>
      <c r="EH6" s="22">
        <f t="shared" si="14"/>
        <v>7.0000000000000007E-2</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15">
      <c r="A7" s="15"/>
      <c r="B7" s="24">
        <v>2022</v>
      </c>
      <c r="C7" s="24">
        <v>122181</v>
      </c>
      <c r="D7" s="24">
        <v>46</v>
      </c>
      <c r="E7" s="24">
        <v>1</v>
      </c>
      <c r="F7" s="24">
        <v>0</v>
      </c>
      <c r="G7" s="24">
        <v>1</v>
      </c>
      <c r="H7" s="24" t="s">
        <v>93</v>
      </c>
      <c r="I7" s="24" t="s">
        <v>94</v>
      </c>
      <c r="J7" s="24" t="s">
        <v>95</v>
      </c>
      <c r="K7" s="24" t="s">
        <v>96</v>
      </c>
      <c r="L7" s="24" t="s">
        <v>97</v>
      </c>
      <c r="M7" s="24" t="s">
        <v>98</v>
      </c>
      <c r="N7" s="25" t="s">
        <v>99</v>
      </c>
      <c r="O7" s="25">
        <v>62.79</v>
      </c>
      <c r="P7" s="25">
        <v>98.67</v>
      </c>
      <c r="Q7" s="25">
        <v>4862</v>
      </c>
      <c r="R7" s="25">
        <v>16097</v>
      </c>
      <c r="S7" s="25">
        <v>93.96</v>
      </c>
      <c r="T7" s="25">
        <v>171.32</v>
      </c>
      <c r="U7" s="25">
        <v>15657</v>
      </c>
      <c r="V7" s="25">
        <v>93.96</v>
      </c>
      <c r="W7" s="25">
        <v>166.63</v>
      </c>
      <c r="X7" s="25">
        <v>101.96</v>
      </c>
      <c r="Y7" s="25">
        <v>98.16</v>
      </c>
      <c r="Z7" s="25">
        <v>93.27</v>
      </c>
      <c r="AA7" s="25">
        <v>97.83</v>
      </c>
      <c r="AB7" s="25">
        <v>106.5</v>
      </c>
      <c r="AC7" s="25">
        <v>108.87</v>
      </c>
      <c r="AD7" s="25">
        <v>108.61</v>
      </c>
      <c r="AE7" s="25">
        <v>108.35</v>
      </c>
      <c r="AF7" s="25">
        <v>108.84</v>
      </c>
      <c r="AG7" s="25">
        <v>105.92</v>
      </c>
      <c r="AH7" s="25">
        <v>108.7</v>
      </c>
      <c r="AI7" s="25">
        <v>0</v>
      </c>
      <c r="AJ7" s="25">
        <v>0</v>
      </c>
      <c r="AK7" s="25">
        <v>0</v>
      </c>
      <c r="AL7" s="25">
        <v>0</v>
      </c>
      <c r="AM7" s="25">
        <v>0</v>
      </c>
      <c r="AN7" s="25">
        <v>3.16</v>
      </c>
      <c r="AO7" s="25">
        <v>3.59</v>
      </c>
      <c r="AP7" s="25">
        <v>3.98</v>
      </c>
      <c r="AQ7" s="25">
        <v>6.02</v>
      </c>
      <c r="AR7" s="25">
        <v>7.78</v>
      </c>
      <c r="AS7" s="25">
        <v>1.34</v>
      </c>
      <c r="AT7" s="25">
        <v>380.83</v>
      </c>
      <c r="AU7" s="25">
        <v>315.13</v>
      </c>
      <c r="AV7" s="25">
        <v>303.93</v>
      </c>
      <c r="AW7" s="25">
        <v>558.13</v>
      </c>
      <c r="AX7" s="25">
        <v>856.89</v>
      </c>
      <c r="AY7" s="25">
        <v>369.69</v>
      </c>
      <c r="AZ7" s="25">
        <v>379.08</v>
      </c>
      <c r="BA7" s="25">
        <v>367.55</v>
      </c>
      <c r="BB7" s="25">
        <v>378.56</v>
      </c>
      <c r="BC7" s="25">
        <v>364.46</v>
      </c>
      <c r="BD7" s="25">
        <v>252.29</v>
      </c>
      <c r="BE7" s="25">
        <v>248.36</v>
      </c>
      <c r="BF7" s="25">
        <v>275.93</v>
      </c>
      <c r="BG7" s="25">
        <v>331.52</v>
      </c>
      <c r="BH7" s="25">
        <v>295.25</v>
      </c>
      <c r="BI7" s="25">
        <v>303.32</v>
      </c>
      <c r="BJ7" s="25">
        <v>402.99</v>
      </c>
      <c r="BK7" s="25">
        <v>398.98</v>
      </c>
      <c r="BL7" s="25">
        <v>418.68</v>
      </c>
      <c r="BM7" s="25">
        <v>395.68</v>
      </c>
      <c r="BN7" s="25">
        <v>403.72</v>
      </c>
      <c r="BO7" s="25">
        <v>268.07</v>
      </c>
      <c r="BP7" s="25">
        <v>101</v>
      </c>
      <c r="BQ7" s="25">
        <v>97.39</v>
      </c>
      <c r="BR7" s="25">
        <v>84.4</v>
      </c>
      <c r="BS7" s="25">
        <v>90.49</v>
      </c>
      <c r="BT7" s="25">
        <v>85.51</v>
      </c>
      <c r="BU7" s="25">
        <v>98.66</v>
      </c>
      <c r="BV7" s="25">
        <v>98.64</v>
      </c>
      <c r="BW7" s="25">
        <v>94.78</v>
      </c>
      <c r="BX7" s="25">
        <v>97.59</v>
      </c>
      <c r="BY7" s="25">
        <v>92.17</v>
      </c>
      <c r="BZ7" s="25">
        <v>97.47</v>
      </c>
      <c r="CA7" s="25">
        <v>314.95</v>
      </c>
      <c r="CB7" s="25">
        <v>325.54000000000002</v>
      </c>
      <c r="CC7" s="25">
        <v>338.85</v>
      </c>
      <c r="CD7" s="25">
        <v>348.17</v>
      </c>
      <c r="CE7" s="25">
        <v>344.24</v>
      </c>
      <c r="CF7" s="25">
        <v>178.59</v>
      </c>
      <c r="CG7" s="25">
        <v>178.92</v>
      </c>
      <c r="CH7" s="25">
        <v>181.3</v>
      </c>
      <c r="CI7" s="25">
        <v>181.71</v>
      </c>
      <c r="CJ7" s="25">
        <v>188.51</v>
      </c>
      <c r="CK7" s="25">
        <v>174.75</v>
      </c>
      <c r="CL7" s="25">
        <v>35.56</v>
      </c>
      <c r="CM7" s="25">
        <v>33.799999999999997</v>
      </c>
      <c r="CN7" s="25">
        <v>33.590000000000003</v>
      </c>
      <c r="CO7" s="25">
        <v>34.31</v>
      </c>
      <c r="CP7" s="25">
        <v>34.25</v>
      </c>
      <c r="CQ7" s="25">
        <v>55.03</v>
      </c>
      <c r="CR7" s="25">
        <v>55.14</v>
      </c>
      <c r="CS7" s="25">
        <v>55.89</v>
      </c>
      <c r="CT7" s="25">
        <v>55.72</v>
      </c>
      <c r="CU7" s="25">
        <v>55.31</v>
      </c>
      <c r="CV7" s="25">
        <v>59.97</v>
      </c>
      <c r="CW7" s="25">
        <v>74.09</v>
      </c>
      <c r="CX7" s="25">
        <v>74.5</v>
      </c>
      <c r="CY7" s="25">
        <v>71.73</v>
      </c>
      <c r="CZ7" s="25">
        <v>69.010000000000005</v>
      </c>
      <c r="DA7" s="25">
        <v>69.569999999999993</v>
      </c>
      <c r="DB7" s="25">
        <v>81.900000000000006</v>
      </c>
      <c r="DC7" s="25">
        <v>81.39</v>
      </c>
      <c r="DD7" s="25">
        <v>81.27</v>
      </c>
      <c r="DE7" s="25">
        <v>81.260000000000005</v>
      </c>
      <c r="DF7" s="25">
        <v>80.36</v>
      </c>
      <c r="DG7" s="25">
        <v>89.76</v>
      </c>
      <c r="DH7" s="25">
        <v>57.22</v>
      </c>
      <c r="DI7" s="25">
        <v>57.58</v>
      </c>
      <c r="DJ7" s="25">
        <v>58.04</v>
      </c>
      <c r="DK7" s="25">
        <v>59.48</v>
      </c>
      <c r="DL7" s="25">
        <v>60.92</v>
      </c>
      <c r="DM7" s="25">
        <v>48.87</v>
      </c>
      <c r="DN7" s="25">
        <v>49.92</v>
      </c>
      <c r="DO7" s="25">
        <v>50.63</v>
      </c>
      <c r="DP7" s="25">
        <v>51.29</v>
      </c>
      <c r="DQ7" s="25">
        <v>52.2</v>
      </c>
      <c r="DR7" s="25">
        <v>51.51</v>
      </c>
      <c r="DS7" s="25">
        <v>14.32</v>
      </c>
      <c r="DT7" s="25">
        <v>35.58</v>
      </c>
      <c r="DU7" s="25">
        <v>35.229999999999997</v>
      </c>
      <c r="DV7" s="25">
        <v>35.69</v>
      </c>
      <c r="DW7" s="25">
        <v>36.14</v>
      </c>
      <c r="DX7" s="25">
        <v>14.85</v>
      </c>
      <c r="DY7" s="25">
        <v>16.88</v>
      </c>
      <c r="DZ7" s="25">
        <v>18.28</v>
      </c>
      <c r="EA7" s="25">
        <v>19.61</v>
      </c>
      <c r="EB7" s="25">
        <v>20.73</v>
      </c>
      <c r="EC7" s="25">
        <v>23.75</v>
      </c>
      <c r="ED7" s="25">
        <v>0.91</v>
      </c>
      <c r="EE7" s="25">
        <v>0.05</v>
      </c>
      <c r="EF7" s="25">
        <v>0.5</v>
      </c>
      <c r="EG7" s="25">
        <v>0.11</v>
      </c>
      <c r="EH7" s="25">
        <v>7.0000000000000007E-2</v>
      </c>
      <c r="EI7" s="25">
        <v>0.5</v>
      </c>
      <c r="EJ7" s="25">
        <v>0.52</v>
      </c>
      <c r="EK7" s="25">
        <v>0.53</v>
      </c>
      <c r="EL7" s="25">
        <v>0.48</v>
      </c>
      <c r="EM7" s="25">
        <v>0.5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千葉県市町村課</cp:lastModifiedBy>
  <cp:lastPrinted>2024-01-19T02:27:03Z</cp:lastPrinted>
  <dcterms:created xsi:type="dcterms:W3CDTF">2023-12-05T00:51:44Z</dcterms:created>
  <dcterms:modified xsi:type="dcterms:W3CDTF">2024-03-07T01:16:17Z</dcterms:modified>
  <cp:category/>
</cp:coreProperties>
</file>