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AF23030B-7E37-4B54-BF39-4A0FF2797286}" xr6:coauthVersionLast="47" xr6:coauthVersionMax="47" xr10:uidLastSave="{00000000-0000-0000-0000-000000000000}"/>
  <workbookProtection workbookAlgorithmName="SHA-512" workbookHashValue="0hqt98wHvvtl1RVwvm3cG72crYHcriAj7ihhp+NcA7ZpPHLmxoLAIyy3bhzvQtPIt9NdiafJdGzX0iqD4cDmEw==" workbookSaltValue="/Be9+HCcTjl4taagbWm7L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AD10" i="4"/>
  <c r="W10" i="4"/>
  <c r="BB8" i="4"/>
  <c r="AD8" i="4"/>
  <c r="B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<sst xmlns="http://schemas.openxmlformats.org/spreadsheetml/2006/main" count="236" uniqueCount="116">
  <si>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</si>
  <si>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</si>
  <si>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</si>
  <si>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</si>
  <si>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</si>
  <si>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</si>
  <si>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</si>
  <si>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</si>
  <si>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</si>
  <si>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</si>
  <si>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</si>
  <si>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</si>
  <si>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</si>
  <si>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</si>
  <si>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</si>
  <si>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</si>
  <si>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</si>
  <si>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</si>
  <si>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</si>
  <si>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</si>
  <si>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</si>
  <si>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</si>
  <si>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</si>
  <si>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</si>
  <si>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</si>
  <si>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</si>
  <si>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</si>
  <si>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</si>
  <si>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</si>
  <si>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</si>
  <si>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</si>
  <si>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</si>
  <si>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</si>
  <si>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</si>
  <si>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</si>
  <si>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</si>
  <si>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</si>
  <si>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</si>
  <si>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</si>
  <si>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</si>
  <si>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</si>
  <si>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</si>
  <si>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</si>
  <si>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</si>
  <si>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</si>
  <si>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</si>
  <si>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</si>
  <si>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</si>
  <si>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</si>
  <si>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</si>
  <si>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</si>
  <si>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</si>
  <si>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</si>
  <si>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</si>
  <si>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</si>
  <si>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</si>
  <si>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</si>
  <si>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</si>
  <si>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</si>
  <si>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</si>
  <si>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</si>
  <si>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</si>
  <si>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</si>
  <si>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</si>
  <si>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</si>
  <si>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</si>
  <si>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</si>
  <si>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</si>
  <si>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</si>
  <si>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</si>
  <si>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</si>
  <si>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</si>
  <si>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</si>
  <si>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</si>
  <si>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</si>
  <si>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</si>
  <si>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</si>
  <si>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</si>
  <si>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</si>
  <si>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</si>
  <si>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</si>
  <si>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</si>
  <si>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</si>
  <si>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</si>
  <si>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</si>
  <si>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</si>
  <si>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</si>
  <si>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</si>
  <si>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</si>
  <si>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</si>
  <si>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</si>
  <si>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</si>
  <si>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</si>
  <si>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</si>
  <si>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</si>
  <si>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</si>
  <si>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</si>
  <si>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</si>
  <si>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</si>
  <si>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</si>
  <si>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</si>
  <si>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</si>
  <si>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</si>
  <si>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</si>
  <si>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</si>
  <si>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</si>
  <si>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</si>
  <si>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</si>
  <si>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</si>
  <si>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</si>
  <si>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</si>
  <si>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</si>
  <si>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</si>
  <si>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現在の経営健全度は、キャッシュフロー面も含めて、概ね良好な状態を維持しています。
　しかしながら、今後は老朽化の進行による改築費用等の増加や、エネルギー価格をはじめとする物価高騰による流域下水道維持管理費の増加が見込まれています。
　引き続き、経営戦略に基づく適切な事業運営に努め、健全経営の持続を目指していきます。</t>
    <rPh sb="1" eb="3">
      <t>ゲンザイ</t>
    </rPh>
    <rPh sb="4" eb="6">
      <t>ケイエイ</t>
    </rPh>
    <rPh sb="6" eb="9">
      <t>ケンゼンド</t>
    </rPh>
    <rPh sb="19" eb="20">
      <t>メン</t>
    </rPh>
    <rPh sb="21" eb="22">
      <t>フク</t>
    </rPh>
    <rPh sb="25" eb="26">
      <t>オオム</t>
    </rPh>
    <rPh sb="27" eb="29">
      <t>リョウコウ</t>
    </rPh>
    <rPh sb="30" eb="32">
      <t>ジョウタイ</t>
    </rPh>
    <rPh sb="33" eb="35">
      <t>イジ</t>
    </rPh>
    <rPh sb="50" eb="52">
      <t>コンゴ</t>
    </rPh>
    <rPh sb="53" eb="56">
      <t>ロウキュウカ</t>
    </rPh>
    <rPh sb="57" eb="59">
      <t>シンコウ</t>
    </rPh>
    <rPh sb="62" eb="66">
      <t>カイチクヒヨウ</t>
    </rPh>
    <rPh sb="66" eb="67">
      <t>トウ</t>
    </rPh>
    <rPh sb="68" eb="70">
      <t>ゾウカ</t>
    </rPh>
    <rPh sb="77" eb="79">
      <t>カカク</t>
    </rPh>
    <rPh sb="86" eb="88">
      <t>ブッカ</t>
    </rPh>
    <rPh sb="88" eb="90">
      <t>コウトウ</t>
    </rPh>
    <rPh sb="93" eb="95">
      <t>リュウイキ</t>
    </rPh>
    <rPh sb="95" eb="98">
      <t>ゲスイドウ</t>
    </rPh>
    <rPh sb="98" eb="103">
      <t>イジカンリヒ</t>
    </rPh>
    <rPh sb="107" eb="109">
      <t>ミコ</t>
    </rPh>
    <rPh sb="118" eb="119">
      <t>ヒ</t>
    </rPh>
    <rPh sb="120" eb="121">
      <t>ツヅ</t>
    </rPh>
    <rPh sb="123" eb="125">
      <t>ケイエイ</t>
    </rPh>
    <rPh sb="125" eb="127">
      <t>センリャク</t>
    </rPh>
    <rPh sb="128" eb="129">
      <t>モト</t>
    </rPh>
    <rPh sb="131" eb="133">
      <t>テキセツ</t>
    </rPh>
    <rPh sb="134" eb="136">
      <t>ジギョウ</t>
    </rPh>
    <rPh sb="136" eb="138">
      <t>ウンエイ</t>
    </rPh>
    <rPh sb="139" eb="140">
      <t>ツト</t>
    </rPh>
    <rPh sb="142" eb="144">
      <t>ケンゼン</t>
    </rPh>
    <rPh sb="144" eb="146">
      <t>ケイエイ</t>
    </rPh>
    <rPh sb="147" eb="149">
      <t>ジゾク</t>
    </rPh>
    <rPh sb="150" eb="152">
      <t>メザ</t>
    </rPh>
    <phoneticPr fontId="4"/>
  </si>
  <si>
    <t>　老朽化対策については、ストックマネジメントにより、緊急度等に応じた優先順位付けを行っています。
　その他の対策としては、管路の効率的な予防保全型維持管理を目的とした包括的民間委託により、職員数を抑制しながら更生工法による改築更新業務を実施しています。
　今後も管路等の老朽化が進むため、ストックマネジメントに基づき包括委託などの効率的な手法をより有効に機能させていくことが求められる状況であります。</t>
    <rPh sb="1" eb="4">
      <t>ロウキュウカ</t>
    </rPh>
    <rPh sb="4" eb="6">
      <t>タイサク</t>
    </rPh>
    <rPh sb="26" eb="29">
      <t>キンキュウド</t>
    </rPh>
    <rPh sb="29" eb="30">
      <t>トウ</t>
    </rPh>
    <rPh sb="31" eb="32">
      <t>オウ</t>
    </rPh>
    <rPh sb="34" eb="38">
      <t>ユウセンジュンイ</t>
    </rPh>
    <rPh sb="38" eb="39">
      <t>ヅ</t>
    </rPh>
    <rPh sb="41" eb="42">
      <t>オコナ</t>
    </rPh>
    <rPh sb="52" eb="53">
      <t>タ</t>
    </rPh>
    <rPh sb="54" eb="56">
      <t>タイサク</t>
    </rPh>
    <rPh sb="61" eb="63">
      <t>カンロ</t>
    </rPh>
    <rPh sb="64" eb="67">
      <t>コウリツテキ</t>
    </rPh>
    <rPh sb="68" eb="70">
      <t>ヨボウ</t>
    </rPh>
    <rPh sb="70" eb="73">
      <t>ホゼンガタ</t>
    </rPh>
    <rPh sb="73" eb="77">
      <t>イジカンリ</t>
    </rPh>
    <rPh sb="78" eb="80">
      <t>モクテキ</t>
    </rPh>
    <rPh sb="83" eb="86">
      <t>ホウカツテキ</t>
    </rPh>
    <rPh sb="86" eb="88">
      <t>ミンカン</t>
    </rPh>
    <rPh sb="88" eb="90">
      <t>イタク</t>
    </rPh>
    <rPh sb="94" eb="97">
      <t>ショクインスウ</t>
    </rPh>
    <rPh sb="98" eb="100">
      <t>ヨクセイ</t>
    </rPh>
    <rPh sb="104" eb="106">
      <t>コウセイ</t>
    </rPh>
    <rPh sb="106" eb="108">
      <t>コウホウ</t>
    </rPh>
    <rPh sb="111" eb="113">
      <t>カイチク</t>
    </rPh>
    <rPh sb="113" eb="115">
      <t>コウシン</t>
    </rPh>
    <rPh sb="115" eb="117">
      <t>ギョウム</t>
    </rPh>
    <rPh sb="118" eb="120">
      <t>ジッシ</t>
    </rPh>
    <rPh sb="128" eb="130">
      <t>コンゴ</t>
    </rPh>
    <rPh sb="131" eb="134">
      <t>カンロトウ</t>
    </rPh>
    <rPh sb="135" eb="138">
      <t>ロウキュウカ</t>
    </rPh>
    <rPh sb="139" eb="140">
      <t>スス</t>
    </rPh>
    <rPh sb="155" eb="156">
      <t>モト</t>
    </rPh>
    <rPh sb="158" eb="160">
      <t>ホウカツ</t>
    </rPh>
    <rPh sb="160" eb="162">
      <t>イタク</t>
    </rPh>
    <rPh sb="165" eb="167">
      <t>コウリツ</t>
    </rPh>
    <rPh sb="167" eb="168">
      <t>テキ</t>
    </rPh>
    <rPh sb="169" eb="171">
      <t>シュホウ</t>
    </rPh>
    <rPh sb="174" eb="176">
      <t>ユウコウ</t>
    </rPh>
    <rPh sb="177" eb="179">
      <t>キノウ</t>
    </rPh>
    <rPh sb="187" eb="188">
      <t>モト</t>
    </rPh>
    <rPh sb="192" eb="194">
      <t>ジョウキョウ</t>
    </rPh>
    <phoneticPr fontId="4"/>
  </si>
  <si>
    <t>　経常収支比率は、100％を超えて推移しており、健全な状態を保っています。
　また、流動比率も100％を超える水準を達成しており、財務的な安定性を維持しています。
　使用料収入の増加や企業債残高の抑制による企業債利息の減少に伴い経費回収率は改善傾向にあるが、汚水処理原価は類似団体と比較して高い水準にあります。
　柏市は、下水処理施設を有しておらず、千葉県の流域下水道に接続しています。その維持管理費負担金が汚水処理原価において大きなウェイトを占めており、今後も電気料金や物価の高騰等による負担の増加が見込まれています。
　公共インフラとしての下水道を適切に維持管理していくためには、業務の効率化等による経費抑制と適正な使用料水準の確保に向けた検討が求められる状況であります。</t>
    <rPh sb="1" eb="3">
      <t>ケイジョウ</t>
    </rPh>
    <rPh sb="3" eb="5">
      <t>シュウシ</t>
    </rPh>
    <rPh sb="5" eb="7">
      <t>ヒリツ</t>
    </rPh>
    <rPh sb="14" eb="15">
      <t>コ</t>
    </rPh>
    <rPh sb="17" eb="19">
      <t>スイイ</t>
    </rPh>
    <rPh sb="24" eb="26">
      <t>ケンゼン</t>
    </rPh>
    <rPh sb="27" eb="29">
      <t>ジョウタイ</t>
    </rPh>
    <rPh sb="30" eb="31">
      <t>タモ</t>
    </rPh>
    <rPh sb="42" eb="44">
      <t>リュウドウ</t>
    </rPh>
    <rPh sb="44" eb="46">
      <t>ヒリツ</t>
    </rPh>
    <rPh sb="52" eb="53">
      <t>コ</t>
    </rPh>
    <rPh sb="55" eb="57">
      <t>スイジュン</t>
    </rPh>
    <rPh sb="58" eb="60">
      <t>タッセイ</t>
    </rPh>
    <rPh sb="65" eb="67">
      <t>ザイム</t>
    </rPh>
    <rPh sb="67" eb="68">
      <t>テキ</t>
    </rPh>
    <rPh sb="69" eb="72">
      <t>アンテイセイ</t>
    </rPh>
    <rPh sb="73" eb="75">
      <t>イジ</t>
    </rPh>
    <rPh sb="83" eb="86">
      <t>シヨウリョウ</t>
    </rPh>
    <rPh sb="86" eb="88">
      <t>シュウニュウ</t>
    </rPh>
    <rPh sb="89" eb="91">
      <t>ゾウカ</t>
    </rPh>
    <rPh sb="92" eb="95">
      <t>キギョウサイ</t>
    </rPh>
    <rPh sb="95" eb="97">
      <t>ザンダカ</t>
    </rPh>
    <rPh sb="98" eb="100">
      <t>ヨクセイ</t>
    </rPh>
    <rPh sb="103" eb="106">
      <t>キギョウサイ</t>
    </rPh>
    <rPh sb="106" eb="108">
      <t>リソク</t>
    </rPh>
    <rPh sb="109" eb="111">
      <t>ゲンショウ</t>
    </rPh>
    <rPh sb="112" eb="113">
      <t>トモナ</t>
    </rPh>
    <rPh sb="114" eb="116">
      <t>ケイヒ</t>
    </rPh>
    <rPh sb="116" eb="119">
      <t>カイシュウリツ</t>
    </rPh>
    <rPh sb="120" eb="122">
      <t>カイゼン</t>
    </rPh>
    <rPh sb="122" eb="124">
      <t>ケイコウ</t>
    </rPh>
    <rPh sb="129" eb="133">
      <t>オスイショリ</t>
    </rPh>
    <rPh sb="133" eb="135">
      <t>ゲンカ</t>
    </rPh>
    <rPh sb="136" eb="140">
      <t>ルイジダンタイ</t>
    </rPh>
    <rPh sb="141" eb="143">
      <t>ヒカク</t>
    </rPh>
    <rPh sb="145" eb="146">
      <t>タカ</t>
    </rPh>
    <rPh sb="147" eb="149">
      <t>スイジュン</t>
    </rPh>
    <rPh sb="161" eb="163">
      <t>ゲスイ</t>
    </rPh>
    <rPh sb="163" eb="165">
      <t>ショリ</t>
    </rPh>
    <rPh sb="168" eb="169">
      <t>ユウ</t>
    </rPh>
    <rPh sb="175" eb="177">
      <t>チバ</t>
    </rPh>
    <rPh sb="177" eb="178">
      <t>ケン</t>
    </rPh>
    <rPh sb="179" eb="181">
      <t>リュウイキ</t>
    </rPh>
    <rPh sb="181" eb="184">
      <t>ゲスイドウ</t>
    </rPh>
    <rPh sb="185" eb="187">
      <t>セツゾク</t>
    </rPh>
    <rPh sb="195" eb="199">
      <t>イジカンリ</t>
    </rPh>
    <rPh sb="199" eb="200">
      <t>ヒ</t>
    </rPh>
    <rPh sb="200" eb="203">
      <t>フタンキン</t>
    </rPh>
    <rPh sb="204" eb="206">
      <t>オスイ</t>
    </rPh>
    <rPh sb="206" eb="210">
      <t>ショリゲンカ</t>
    </rPh>
    <rPh sb="214" eb="215">
      <t>オオ</t>
    </rPh>
    <rPh sb="222" eb="223">
      <t>シ</t>
    </rPh>
    <rPh sb="228" eb="230">
      <t>コンゴ</t>
    </rPh>
    <rPh sb="231" eb="233">
      <t>デンキ</t>
    </rPh>
    <rPh sb="233" eb="235">
      <t>リョウキン</t>
    </rPh>
    <rPh sb="236" eb="238">
      <t>ブッカ</t>
    </rPh>
    <rPh sb="239" eb="241">
      <t>コウトウ</t>
    </rPh>
    <rPh sb="241" eb="242">
      <t>トウ</t>
    </rPh>
    <rPh sb="245" eb="247">
      <t>フタン</t>
    </rPh>
    <rPh sb="248" eb="250">
      <t>ゾウカ</t>
    </rPh>
    <rPh sb="251" eb="253">
      <t>ミコ</t>
    </rPh>
    <rPh sb="262" eb="264">
      <t>コウキョウ</t>
    </rPh>
    <rPh sb="272" eb="275">
      <t>ゲスイドウ</t>
    </rPh>
    <rPh sb="276" eb="278">
      <t>テキセツ</t>
    </rPh>
    <rPh sb="279" eb="283">
      <t>イジカンリ</t>
    </rPh>
    <rPh sb="292" eb="294">
      <t>ギョウム</t>
    </rPh>
    <rPh sb="295" eb="298">
      <t>コウリツカ</t>
    </rPh>
    <rPh sb="298" eb="299">
      <t>トウ</t>
    </rPh>
    <rPh sb="302" eb="304">
      <t>ケイヒ</t>
    </rPh>
    <rPh sb="304" eb="306">
      <t>ヨクセイ</t>
    </rPh>
    <rPh sb="307" eb="309">
      <t>テキセイ</t>
    </rPh>
    <rPh sb="310" eb="313">
      <t>シヨウリョウ</t>
    </rPh>
    <rPh sb="313" eb="315">
      <t>スイジュン</t>
    </rPh>
    <rPh sb="316" eb="318">
      <t>カクホ</t>
    </rPh>
    <rPh sb="319" eb="320">
      <t>ム</t>
    </rPh>
    <rPh sb="322" eb="324">
      <t>ケントウ</t>
    </rPh>
    <rPh sb="325" eb="326">
      <t>モト</t>
    </rPh>
    <rPh sb="330" eb="33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</si>
</sst>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0.08</c:v>
                </c:pt>
                <c:pt idx="2">
                  <c:v>0.01</c:v>
                </c:pt>
                <c:pt idx="3">
                  <c:v>0.09</c:v>
                </c:pt>
                <c:pt idx="4">
                  <c:v>7.0000000000000007E-2</c:v>
                </c:pt>
              </c:numCache>
            </c:numRef>
          </c:val>
          <c:extLst>
            <c:ext xmlns:c16="http://schemas.microsoft.com/office/drawing/2014/chart" uri="{C3380CC4-5D6E-409C-BE32-E72D297353CC}">
              <c16:uniqueId val="{00000000-3E92-402E-A673-771CA0D67B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0.14000000000000001</c:v>
                </c:pt>
                <c:pt idx="4">
                  <c:v>0.15</c:v>
                </c:pt>
              </c:numCache>
            </c:numRef>
          </c:val>
          <c:smooth val="0"/>
          <c:extLst>
            <c:ext xmlns:c16="http://schemas.microsoft.com/office/drawing/2014/chart" uri="{C3380CC4-5D6E-409C-BE32-E72D297353CC}">
              <c16:uniqueId val="{00000001-3E92-402E-A673-771CA0D67B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DB-43F0-A7E0-E2B3261809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67.37</c:v>
                </c:pt>
                <c:pt idx="2">
                  <c:v>67.709999999999994</c:v>
                </c:pt>
                <c:pt idx="3">
                  <c:v>67.13</c:v>
                </c:pt>
                <c:pt idx="4">
                  <c:v>66.819999999999993</c:v>
                </c:pt>
              </c:numCache>
            </c:numRef>
          </c:val>
          <c:smooth val="0"/>
          <c:extLst>
            <c:ext xmlns:c16="http://schemas.microsoft.com/office/drawing/2014/chart" uri="{C3380CC4-5D6E-409C-BE32-E72D297353CC}">
              <c16:uniqueId val="{00000001-89DB-43F0-A7E0-E2B3261809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91.03</c:v>
                </c:pt>
                <c:pt idx="1">
                  <c:v>91.04</c:v>
                </c:pt>
                <c:pt idx="2">
                  <c:v>91.07</c:v>
                </c:pt>
                <c:pt idx="3">
                  <c:v>94.95</c:v>
                </c:pt>
                <c:pt idx="4">
                  <c:v>91.23</c:v>
                </c:pt>
              </c:numCache>
            </c:numRef>
          </c:val>
          <c:extLst>
            <c:ext xmlns:c16="http://schemas.microsoft.com/office/drawing/2014/chart" uri="{C3380CC4-5D6E-409C-BE32-E72D297353CC}">
              <c16:uniqueId val="{00000000-0523-415F-825F-944FEE7676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97</c:v>
                </c:pt>
                <c:pt idx="2">
                  <c:v>97.24</c:v>
                </c:pt>
                <c:pt idx="3">
                  <c:v>97.79</c:v>
                </c:pt>
                <c:pt idx="4">
                  <c:v>97.75</c:v>
                </c:pt>
              </c:numCache>
            </c:numRef>
          </c:val>
          <c:smooth val="0"/>
          <c:extLst>
            <c:ext xmlns:c16="http://schemas.microsoft.com/office/drawing/2014/chart" uri="{C3380CC4-5D6E-409C-BE32-E72D297353CC}">
              <c16:uniqueId val="{00000001-0523-415F-825F-944FEE7676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104.38</c:v>
                </c:pt>
                <c:pt idx="1">
                  <c:v>104.89</c:v>
                </c:pt>
                <c:pt idx="2">
                  <c:v>103.7</c:v>
                </c:pt>
                <c:pt idx="3">
                  <c:v>104.33</c:v>
                </c:pt>
                <c:pt idx="4">
                  <c:v>104.62</c:v>
                </c:pt>
              </c:numCache>
            </c:numRef>
          </c:val>
          <c:extLst>
            <c:ext xmlns:c16="http://schemas.microsoft.com/office/drawing/2014/chart" uri="{C3380CC4-5D6E-409C-BE32-E72D297353CC}">
              <c16:uniqueId val="{00000000-CFA9-4B1E-9BE1-2B75FB046F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106.31</c:v>
                </c:pt>
                <c:pt idx="2">
                  <c:v>107.05</c:v>
                </c:pt>
                <c:pt idx="3">
                  <c:v>106.43</c:v>
                </c:pt>
                <c:pt idx="4">
                  <c:v>106.81</c:v>
                </c:pt>
              </c:numCache>
            </c:numRef>
          </c:val>
          <c:smooth val="0"/>
          <c:extLst>
            <c:ext xmlns:c16="http://schemas.microsoft.com/office/drawing/2014/chart" uri="{C3380CC4-5D6E-409C-BE32-E72D297353CC}">
              <c16:uniqueId val="{00000001-CFA9-4B1E-9BE1-2B75FB046F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13.83</c:v>
                </c:pt>
                <c:pt idx="1">
                  <c:v>16.440000000000001</c:v>
                </c:pt>
                <c:pt idx="2">
                  <c:v>18.95</c:v>
                </c:pt>
                <c:pt idx="3">
                  <c:v>21.43</c:v>
                </c:pt>
                <c:pt idx="4">
                  <c:v>23.85</c:v>
                </c:pt>
              </c:numCache>
            </c:numRef>
          </c:val>
          <c:extLst>
            <c:ext xmlns:c16="http://schemas.microsoft.com/office/drawing/2014/chart" uri="{C3380CC4-5D6E-409C-BE32-E72D297353CC}">
              <c16:uniqueId val="{00000000-04D9-4FC6-A3FA-69D1A1F631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30.6</c:v>
                </c:pt>
                <c:pt idx="2">
                  <c:v>27.39</c:v>
                </c:pt>
                <c:pt idx="3">
                  <c:v>30.42</c:v>
                </c:pt>
                <c:pt idx="4">
                  <c:v>32.96</c:v>
                </c:pt>
              </c:numCache>
            </c:numRef>
          </c:val>
          <c:smooth val="0"/>
          <c:extLst>
            <c:ext xmlns:c16="http://schemas.microsoft.com/office/drawing/2014/chart" uri="{C3380CC4-5D6E-409C-BE32-E72D297353CC}">
              <c16:uniqueId val="{00000001-04D9-4FC6-A3FA-69D1A1F631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1.01</c:v>
                </c:pt>
                <c:pt idx="1">
                  <c:v>5.69</c:v>
                </c:pt>
                <c:pt idx="2">
                  <c:v>6.09</c:v>
                </c:pt>
                <c:pt idx="3">
                  <c:v>6.35</c:v>
                </c:pt>
                <c:pt idx="4">
                  <c:v>7.77</c:v>
                </c:pt>
              </c:numCache>
            </c:numRef>
          </c:val>
          <c:extLst>
            <c:ext xmlns:c16="http://schemas.microsoft.com/office/drawing/2014/chart" uri="{C3380CC4-5D6E-409C-BE32-E72D297353CC}">
              <c16:uniqueId val="{00000000-3FF6-4B46-BB3A-27DD9EEA10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5.0199999999999996</c:v>
                </c:pt>
                <c:pt idx="2">
                  <c:v>5.86</c:v>
                </c:pt>
                <c:pt idx="3">
                  <c:v>6.66</c:v>
                </c:pt>
                <c:pt idx="4">
                  <c:v>8.49</c:v>
                </c:pt>
              </c:numCache>
            </c:numRef>
          </c:val>
          <c:smooth val="0"/>
          <c:extLst>
            <c:ext xmlns:c16="http://schemas.microsoft.com/office/drawing/2014/chart" uri="{C3380CC4-5D6E-409C-BE32-E72D297353CC}">
              <c16:uniqueId val="{00000001-3FF6-4B46-BB3A-27DD9EEA10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1F-4671-AB23-407D4EA710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0.05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61F-4671-AB23-407D4EA710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124.84</c:v>
                </c:pt>
                <c:pt idx="1">
                  <c:v>147.28</c:v>
                </c:pt>
                <c:pt idx="2">
                  <c:v>136.30000000000001</c:v>
                </c:pt>
                <c:pt idx="3">
                  <c:v>128.47</c:v>
                </c:pt>
                <c:pt idx="4">
                  <c:v>140.65</c:v>
                </c:pt>
              </c:numCache>
            </c:numRef>
          </c:val>
          <c:extLst>
            <c:ext xmlns:c16="http://schemas.microsoft.com/office/drawing/2014/chart" uri="{C3380CC4-5D6E-409C-BE32-E72D297353CC}">
              <c16:uniqueId val="{00000000-2E64-45D2-81B0-501DDA9AD5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88.1</c:v>
                </c:pt>
                <c:pt idx="2">
                  <c:v>84.84</c:v>
                </c:pt>
                <c:pt idx="3">
                  <c:v>88.42</c:v>
                </c:pt>
                <c:pt idx="4">
                  <c:v>93.63</c:v>
                </c:pt>
              </c:numCache>
            </c:numRef>
          </c:val>
          <c:smooth val="0"/>
          <c:extLst>
            <c:ext xmlns:c16="http://schemas.microsoft.com/office/drawing/2014/chart" uri="{C3380CC4-5D6E-409C-BE32-E72D297353CC}">
              <c16:uniqueId val="{00000001-2E64-45D2-81B0-501DDA9AD5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542.1</c:v>
                </c:pt>
                <c:pt idx="1">
                  <c:v>528.86</c:v>
                </c:pt>
                <c:pt idx="2">
                  <c:v>484.36</c:v>
                </c:pt>
                <c:pt idx="3">
                  <c:v>464.94</c:v>
                </c:pt>
                <c:pt idx="4">
                  <c:v>409.23</c:v>
                </c:pt>
              </c:numCache>
            </c:numRef>
          </c:val>
          <c:extLst>
            <c:ext xmlns:c16="http://schemas.microsoft.com/office/drawing/2014/chart" uri="{C3380CC4-5D6E-409C-BE32-E72D297353CC}">
              <c16:uniqueId val="{00000000-189A-4521-9AC0-42F826F2B7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585.55999999999995</c:v>
                </c:pt>
                <c:pt idx="2">
                  <c:v>565.62</c:v>
                </c:pt>
                <c:pt idx="3">
                  <c:v>544.61</c:v>
                </c:pt>
                <c:pt idx="4">
                  <c:v>525.07000000000005</c:v>
                </c:pt>
              </c:numCache>
            </c:numRef>
          </c:val>
          <c:smooth val="0"/>
          <c:extLst>
            <c:ext xmlns:c16="http://schemas.microsoft.com/office/drawing/2014/chart" uri="{C3380CC4-5D6E-409C-BE32-E72D297353CC}">
              <c16:uniqueId val="{00000001-189A-4521-9AC0-42F826F2B7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94.98</c:v>
                </c:pt>
                <c:pt idx="1">
                  <c:v>97.45</c:v>
                </c:pt>
                <c:pt idx="2">
                  <c:v>95.94</c:v>
                </c:pt>
                <c:pt idx="3">
                  <c:v>100.7</c:v>
                </c:pt>
                <c:pt idx="4">
                  <c:v>102.47</c:v>
                </c:pt>
              </c:numCache>
            </c:numRef>
          </c:val>
          <c:extLst>
            <c:ext xmlns:c16="http://schemas.microsoft.com/office/drawing/2014/chart" uri="{C3380CC4-5D6E-409C-BE32-E72D297353CC}">
              <c16:uniqueId val="{00000000-67A3-4AC6-97D9-6CC575A9C5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101.62</c:v>
                </c:pt>
                <c:pt idx="2">
                  <c:v>102.36</c:v>
                </c:pt>
                <c:pt idx="3">
                  <c:v>103.76</c:v>
                </c:pt>
                <c:pt idx="4">
                  <c:v>103.57</c:v>
                </c:pt>
              </c:numCache>
            </c:numRef>
          </c:val>
          <c:smooth val="0"/>
          <c:extLst>
            <c:ext xmlns:c16="http://schemas.microsoft.com/office/drawing/2014/chart" uri="{C3380CC4-5D6E-409C-BE32-E72D297353CC}">
              <c16:uniqueId val="{00000001-67A3-4AC6-97D9-6CC575A9C5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154.54</c:v>
                </c:pt>
                <c:pt idx="1">
                  <c:v>150.6</c:v>
                </c:pt>
                <c:pt idx="2">
                  <c:v>148</c:v>
                </c:pt>
                <c:pt idx="3">
                  <c:v>142.09</c:v>
                </c:pt>
                <c:pt idx="4">
                  <c:v>141.34</c:v>
                </c:pt>
              </c:numCache>
            </c:numRef>
          </c:val>
          <c:extLst>
            <c:ext xmlns:c16="http://schemas.microsoft.com/office/drawing/2014/chart" uri="{C3380CC4-5D6E-409C-BE32-E72D297353CC}">
              <c16:uniqueId val="{00000000-415D-41A7-9FBF-DE364F9B45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117.41</c:v>
                </c:pt>
                <c:pt idx="2">
                  <c:v>114.01</c:v>
                </c:pt>
                <c:pt idx="3">
                  <c:v>111.18</c:v>
                </c:pt>
                <c:pt idx="4">
                  <c:v>111.78</c:v>
                </c:pt>
              </c:numCache>
            </c:numRef>
          </c:val>
          <c:smooth val="0"/>
          <c:extLst>
            <c:ext xmlns:c16="http://schemas.microsoft.com/office/drawing/2014/chart" uri="{C3380CC4-5D6E-409C-BE32-E72D297353CC}">
              <c16:uniqueId val="{00000001-415D-41A7-9FBF-DE364F9B45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柏市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自治体職員</v>
      </c>
      <c r="AE8" s="66"/>
      <c r="AF8" s="66"/>
      <c r="AG8" s="66"/>
      <c r="AH8" s="66"/>
      <c r="AI8" s="66"/>
      <c r="AJ8" s="66"/>
      <c r="AK8" s="3"/>
      <c r="AL8" s="45">
        <f>データ!S6</f>
        <v>433733</v>
      </c>
      <c r="AM8" s="45"/>
      <c r="AN8" s="45"/>
      <c r="AO8" s="45"/>
      <c r="AP8" s="45"/>
      <c r="AQ8" s="45"/>
      <c r="AR8" s="45"/>
      <c r="AS8" s="45"/>
      <c r="AT8" s="46">
        <f>データ!T6</f>
        <v>114.74</v>
      </c>
      <c r="AU8" s="46"/>
      <c r="AV8" s="46"/>
      <c r="AW8" s="46"/>
      <c r="AX8" s="46"/>
      <c r="AY8" s="46"/>
      <c r="AZ8" s="46"/>
      <c r="BA8" s="46"/>
      <c r="BB8" s="46">
        <f>データ!U6</f>
        <v>3780.14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77.400000000000006</v>
      </c>
      <c r="J10" s="46"/>
      <c r="K10" s="46"/>
      <c r="L10" s="46"/>
      <c r="M10" s="46"/>
      <c r="N10" s="46"/>
      <c r="O10" s="46"/>
      <c r="P10" s="46">
        <f>データ!P6</f>
        <v>90.41</v>
      </c>
      <c r="Q10" s="46"/>
      <c r="R10" s="46"/>
      <c r="S10" s="46"/>
      <c r="T10" s="46"/>
      <c r="U10" s="46"/>
      <c r="V10" s="46"/>
      <c r="W10" s="46">
        <f>データ!Q6</f>
        <v>77.010000000000005</v>
      </c>
      <c r="X10" s="46"/>
      <c r="Y10" s="46"/>
      <c r="Z10" s="46"/>
      <c r="AA10" s="46"/>
      <c r="AB10" s="46"/>
      <c r="AC10" s="46"/>
      <c r="AD10" s="45">
        <f>データ!R6</f>
        <v>2357</v>
      </c>
      <c r="AE10" s="45"/>
      <c r="AF10" s="45"/>
      <c r="AG10" s="45"/>
      <c r="AH10" s="45"/>
      <c r="AI10" s="45"/>
      <c r="AJ10" s="45"/>
      <c r="AK10" s="2"/>
      <c r="AL10" s="45">
        <f>データ!V6</f>
        <v>392523</v>
      </c>
      <c r="AM10" s="45"/>
      <c r="AN10" s="45"/>
      <c r="AO10" s="45"/>
      <c r="AP10" s="45"/>
      <c r="AQ10" s="45"/>
      <c r="AR10" s="45"/>
      <c r="AS10" s="45"/>
      <c r="AT10" s="46">
        <f>データ!W6</f>
        <v>46.76</v>
      </c>
      <c r="AU10" s="46"/>
      <c r="AV10" s="46"/>
      <c r="AW10" s="46"/>
      <c r="AX10" s="46"/>
      <c r="AY10" s="46"/>
      <c r="AZ10" s="46"/>
      <c r="BA10" s="46"/>
      <c r="BB10" s="46">
        <f>データ!X6</f>
        <v>8394.42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z4hQLnzFNjucf7pNq42jHJQiBAfZPum/LzpCPX0vI7NnDwKUe2zAi30XGLSyCO0ho1Lwh2HFyrbiIejfJhLWQ==" saltValue="51+TzXGf3RcAVXhXqhJY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122173</v>
      </c>
      <c r="D6" s="19">
        <f t="shared" si="3"/>
        <v>46</v>
      </c>
      <c r="E6" s="19">
        <f t="shared" si="3"/>
        <v>17</v>
      </c>
      <c r="F6" s="19">
        <f t="shared" si="3"/>
        <v>1</v>
      </c>
      <c r="G6" s="19">
        <f t="shared" si="3"/>
        <v>0</v>
      </c>
      <c r="H6" s="19" t="str">
        <f t="shared" si="3"/>
        <v>千葉県　柏市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77.400000000000006</v>
      </c>
      <c r="P6" s="20">
        <f t="shared" si="3"/>
        <v>90.41</v>
      </c>
      <c r="Q6" s="20">
        <f t="shared" si="3"/>
        <v>77.010000000000005</v>
      </c>
      <c r="R6" s="20">
        <f t="shared" si="3"/>
        <v>2357</v>
      </c>
      <c r="S6" s="20">
        <f t="shared" si="3"/>
        <v>433733</v>
      </c>
      <c r="T6" s="20">
        <f t="shared" si="3"/>
        <v>114.74</v>
      </c>
      <c r="U6" s="20">
        <f t="shared" si="3"/>
        <v>3780.14</v>
      </c>
      <c r="V6" s="20">
        <f t="shared" si="3"/>
        <v>392523</v>
      </c>
      <c r="W6" s="20">
        <f t="shared" si="3"/>
        <v>46.76</v>
      </c>
      <c r="X6" s="20">
        <f t="shared" si="3"/>
        <v>8394.42</v>
      </c>
      <c r="Y6" s="21">
        <f>IF(Y7="",NA(),Y7)</f>
        <v>104.38</v>
      </c>
      <c r="Z6" s="21">
        <f t="shared" ref="Z6:AH6" si="4">IF(Z7="",NA(),Z7)</f>
        <v>104.89</v>
      </c>
      <c r="AA6" s="21">
        <f t="shared" si="4"/>
        <v>103.7</v>
      </c>
      <c r="AB6" s="21">
        <f t="shared" si="4"/>
        <v>104.33</v>
      </c>
      <c r="AC6" s="21">
        <f t="shared" si="4"/>
        <v>104.62</v>
      </c>
      <c r="AD6" s="21">
        <f t="shared" si="4"/>
        <v>106.78</v>
      </c>
      <c r="AE6" s="21">
        <f t="shared" si="4"/>
        <v>106.31</v>
      </c>
      <c r="AF6" s="21">
        <f t="shared" si="4"/>
        <v>107.05</v>
      </c>
      <c r="AG6" s="21">
        <f t="shared" si="4"/>
        <v>106.43</v>
      </c>
      <c r="AH6" s="21">
        <f t="shared" si="4"/>
        <v>106.81</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0.05</v>
      </c>
      <c r="AQ6" s="20">
        <f t="shared" si="5"/>
        <v>0</v>
      </c>
      <c r="AR6" s="20">
        <f t="shared" si="5"/>
        <v>0</v>
      </c>
      <c r="AS6" s="20">
        <f t="shared" si="5"/>
        <v>0</v>
      </c>
      <c r="AT6" s="20" t="str">
        <f>IF(AT7="","",IF(AT7="-","【-】","【"&amp;SUBSTITUTE(TEXT(AT7,"#,##0.00"),"-","△")&amp;"】"))</f>
        <v>【3.15】</v>
      </c>
      <c r="AU6" s="21">
        <f>IF(AU7="",NA(),AU7)</f>
        <v>124.84</v>
      </c>
      <c r="AV6" s="21">
        <f t="shared" ref="AV6:BD6" si="6">IF(AV7="",NA(),AV7)</f>
        <v>147.28</v>
      </c>
      <c r="AW6" s="21">
        <f t="shared" si="6"/>
        <v>136.30000000000001</v>
      </c>
      <c r="AX6" s="21">
        <f t="shared" si="6"/>
        <v>128.47</v>
      </c>
      <c r="AY6" s="21">
        <f t="shared" si="6"/>
        <v>140.65</v>
      </c>
      <c r="AZ6" s="21">
        <f t="shared" si="6"/>
        <v>80.64</v>
      </c>
      <c r="BA6" s="21">
        <f t="shared" si="6"/>
        <v>88.1</v>
      </c>
      <c r="BB6" s="21">
        <f t="shared" si="6"/>
        <v>84.84</v>
      </c>
      <c r="BC6" s="21">
        <f t="shared" si="6"/>
        <v>88.42</v>
      </c>
      <c r="BD6" s="21">
        <f t="shared" si="6"/>
        <v>93.63</v>
      </c>
      <c r="BE6" s="20" t="str">
        <f>IF(BE7="","",IF(BE7="-","【-】","【"&amp;SUBSTITUTE(TEXT(BE7,"#,##0.00"),"-","△")&amp;"】"))</f>
        <v>【73.44】</v>
      </c>
      <c r="BF6" s="21">
        <f>IF(BF7="",NA(),BF7)</f>
        <v>542.1</v>
      </c>
      <c r="BG6" s="21">
        <f t="shared" ref="BG6:BO6" si="7">IF(BG7="",NA(),BG7)</f>
        <v>528.86</v>
      </c>
      <c r="BH6" s="21">
        <f t="shared" si="7"/>
        <v>484.36</v>
      </c>
      <c r="BI6" s="21">
        <f t="shared" si="7"/>
        <v>464.94</v>
      </c>
      <c r="BJ6" s="21">
        <f t="shared" si="7"/>
        <v>409.23</v>
      </c>
      <c r="BK6" s="21">
        <f t="shared" si="7"/>
        <v>606.79999999999995</v>
      </c>
      <c r="BL6" s="21">
        <f t="shared" si="7"/>
        <v>585.55999999999995</v>
      </c>
      <c r="BM6" s="21">
        <f t="shared" si="7"/>
        <v>565.62</v>
      </c>
      <c r="BN6" s="21">
        <f t="shared" si="7"/>
        <v>544.61</v>
      </c>
      <c r="BO6" s="21">
        <f t="shared" si="7"/>
        <v>525.07000000000005</v>
      </c>
      <c r="BP6" s="20" t="str">
        <f>IF(BP7="","",IF(BP7="-","【-】","【"&amp;SUBSTITUTE(TEXT(BP7,"#,##0.00"),"-","△")&amp;"】"))</f>
        <v>【652.82】</v>
      </c>
      <c r="BQ6" s="21">
        <f>IF(BQ7="",NA(),BQ7)</f>
        <v>94.98</v>
      </c>
      <c r="BR6" s="21">
        <f t="shared" ref="BR6:BZ6" si="8">IF(BR7="",NA(),BR7)</f>
        <v>97.45</v>
      </c>
      <c r="BS6" s="21">
        <f t="shared" si="8"/>
        <v>95.94</v>
      </c>
      <c r="BT6" s="21">
        <f t="shared" si="8"/>
        <v>100.7</v>
      </c>
      <c r="BU6" s="21">
        <f t="shared" si="8"/>
        <v>102.47</v>
      </c>
      <c r="BV6" s="21">
        <f t="shared" si="8"/>
        <v>101.84</v>
      </c>
      <c r="BW6" s="21">
        <f t="shared" si="8"/>
        <v>101.62</v>
      </c>
      <c r="BX6" s="21">
        <f t="shared" si="8"/>
        <v>102.36</v>
      </c>
      <c r="BY6" s="21">
        <f t="shared" si="8"/>
        <v>103.76</v>
      </c>
      <c r="BZ6" s="21">
        <f t="shared" si="8"/>
        <v>103.57</v>
      </c>
      <c r="CA6" s="20" t="str">
        <f>IF(CA7="","",IF(CA7="-","【-】","【"&amp;SUBSTITUTE(TEXT(CA7,"#,##0.00"),"-","△")&amp;"】"))</f>
        <v>【97.61】</v>
      </c>
      <c r="CB6" s="21">
        <f>IF(CB7="",NA(),CB7)</f>
        <v>154.54</v>
      </c>
      <c r="CC6" s="21">
        <f t="shared" ref="CC6:CK6" si="9">IF(CC7="",NA(),CC7)</f>
        <v>150.6</v>
      </c>
      <c r="CD6" s="21">
        <f t="shared" si="9"/>
        <v>148</v>
      </c>
      <c r="CE6" s="21">
        <f t="shared" si="9"/>
        <v>142.09</v>
      </c>
      <c r="CF6" s="21">
        <f t="shared" si="9"/>
        <v>141.34</v>
      </c>
      <c r="CG6" s="21">
        <f t="shared" si="9"/>
        <v>119.39</v>
      </c>
      <c r="CH6" s="21">
        <f t="shared" si="9"/>
        <v>117.41</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68.3</v>
      </c>
      <c r="CS6" s="21">
        <f t="shared" si="10"/>
        <v>67.37</v>
      </c>
      <c r="CT6" s="21">
        <f t="shared" si="10"/>
        <v>67.709999999999994</v>
      </c>
      <c r="CU6" s="21">
        <f t="shared" si="10"/>
        <v>67.13</v>
      </c>
      <c r="CV6" s="21">
        <f t="shared" si="10"/>
        <v>66.819999999999993</v>
      </c>
      <c r="CW6" s="20" t="str">
        <f>IF(CW7="","",IF(CW7="-","【-】","【"&amp;SUBSTITUTE(TEXT(CW7,"#,##0.00"),"-","△")&amp;"】"))</f>
        <v>【59.10】</v>
      </c>
      <c r="CX6" s="21">
        <f>IF(CX7="",NA(),CX7)</f>
        <v>91.03</v>
      </c>
      <c r="CY6" s="21">
        <f t="shared" ref="CY6:DG6" si="11">IF(CY7="",NA(),CY7)</f>
        <v>91.04</v>
      </c>
      <c r="CZ6" s="21">
        <f t="shared" si="11"/>
        <v>91.07</v>
      </c>
      <c r="DA6" s="21">
        <f t="shared" si="11"/>
        <v>94.95</v>
      </c>
      <c r="DB6" s="21">
        <f t="shared" si="11"/>
        <v>91.23</v>
      </c>
      <c r="DC6" s="21">
        <f t="shared" si="11"/>
        <v>96.78</v>
      </c>
      <c r="DD6" s="21">
        <f t="shared" si="11"/>
        <v>97</v>
      </c>
      <c r="DE6" s="21">
        <f t="shared" si="11"/>
        <v>97.24</v>
      </c>
      <c r="DF6" s="21">
        <f t="shared" si="11"/>
        <v>97.79</v>
      </c>
      <c r="DG6" s="21">
        <f t="shared" si="11"/>
        <v>97.75</v>
      </c>
      <c r="DH6" s="20" t="str">
        <f>IF(DH7="","",IF(DH7="-","【-】","【"&amp;SUBSTITUTE(TEXT(DH7,"#,##0.00"),"-","△")&amp;"】"))</f>
        <v>【95.82】</v>
      </c>
      <c r="DI6" s="21">
        <f>IF(DI7="",NA(),DI7)</f>
        <v>13.83</v>
      </c>
      <c r="DJ6" s="21">
        <f t="shared" ref="DJ6:DR6" si="12">IF(DJ7="",NA(),DJ7)</f>
        <v>16.440000000000001</v>
      </c>
      <c r="DK6" s="21">
        <f t="shared" si="12"/>
        <v>18.95</v>
      </c>
      <c r="DL6" s="21">
        <f t="shared" si="12"/>
        <v>21.43</v>
      </c>
      <c r="DM6" s="21">
        <f t="shared" si="12"/>
        <v>23.85</v>
      </c>
      <c r="DN6" s="21">
        <f t="shared" si="12"/>
        <v>29.38</v>
      </c>
      <c r="DO6" s="21">
        <f t="shared" si="12"/>
        <v>30.6</v>
      </c>
      <c r="DP6" s="21">
        <f t="shared" si="12"/>
        <v>27.39</v>
      </c>
      <c r="DQ6" s="21">
        <f t="shared" si="12"/>
        <v>30.42</v>
      </c>
      <c r="DR6" s="21">
        <f t="shared" si="12"/>
        <v>32.96</v>
      </c>
      <c r="DS6" s="20" t="str">
        <f>IF(DS7="","",IF(DS7="-","【-】","【"&amp;SUBSTITUTE(TEXT(DS7,"#,##0.00"),"-","△")&amp;"】"))</f>
        <v>【39.74】</v>
      </c>
      <c r="DT6" s="21">
        <f>IF(DT7="",NA(),DT7)</f>
        <v>1.01</v>
      </c>
      <c r="DU6" s="21">
        <f t="shared" ref="DU6:EC6" si="13">IF(DU7="",NA(),DU7)</f>
        <v>5.69</v>
      </c>
      <c r="DV6" s="21">
        <f t="shared" si="13"/>
        <v>6.09</v>
      </c>
      <c r="DW6" s="21">
        <f t="shared" si="13"/>
        <v>6.35</v>
      </c>
      <c r="DX6" s="21">
        <f t="shared" si="13"/>
        <v>7.77</v>
      </c>
      <c r="DY6" s="21">
        <f t="shared" si="13"/>
        <v>3.45</v>
      </c>
      <c r="DZ6" s="21">
        <f t="shared" si="13"/>
        <v>5.0199999999999996</v>
      </c>
      <c r="EA6" s="21">
        <f t="shared" si="13"/>
        <v>5.86</v>
      </c>
      <c r="EB6" s="21">
        <f t="shared" si="13"/>
        <v>6.66</v>
      </c>
      <c r="EC6" s="21">
        <f t="shared" si="13"/>
        <v>8.49</v>
      </c>
      <c r="ED6" s="20" t="str">
        <f>IF(ED7="","",IF(ED7="-","【-】","【"&amp;SUBSTITUTE(TEXT(ED7,"#,##0.00"),"-","△")&amp;"】"))</f>
        <v>【7.62】</v>
      </c>
      <c r="EE6" s="20">
        <f>IF(EE7="",NA(),EE7)</f>
        <v>0</v>
      </c>
      <c r="EF6" s="21">
        <f t="shared" ref="EF6:EN6" si="14">IF(EF7="",NA(),EF7)</f>
        <v>0.08</v>
      </c>
      <c r="EG6" s="21">
        <f t="shared" si="14"/>
        <v>0.01</v>
      </c>
      <c r="EH6" s="21">
        <f t="shared" si="14"/>
        <v>0.09</v>
      </c>
      <c r="EI6" s="21">
        <f t="shared" si="14"/>
        <v>7.0000000000000007E-2</v>
      </c>
      <c r="EJ6" s="21">
        <f t="shared" si="14"/>
        <v>0.12</v>
      </c>
      <c r="EK6" s="21">
        <f t="shared" si="14"/>
        <v>0.19</v>
      </c>
      <c r="EL6" s="21">
        <f t="shared" si="14"/>
        <v>0.19</v>
      </c>
      <c r="EM6" s="21">
        <f t="shared" si="14"/>
        <v>0.14000000000000001</v>
      </c>
      <c r="EN6" s="21">
        <f t="shared" si="14"/>
        <v>0.15</v>
      </c>
      <c r="EO6" s="20" t="str">
        <f>IF(EO7="","",IF(EO7="-","【-】","【"&amp;SUBSTITUTE(TEXT(EO7,"#,##0.00"),"-","△")&amp;"】"))</f>
        <v>【0.23】</v>
      </c>
    </row>
    <row r="7" spans="1:148" s="22" customFormat="1" x14ac:dyDescent="0.15">
      <c r="A7" s="14"/>
      <c r="B7" s="23">
        <v>2022</v>
      </c>
      <c r="C7" s="23">
        <v>122173</v>
      </c>
      <c r="D7" s="23">
        <v>46</v>
      </c>
      <c r="E7" s="23">
        <v>17</v>
      </c>
      <c r="F7" s="23">
        <v>1</v>
      </c>
      <c r="G7" s="23">
        <v>0</v>
      </c>
      <c r="H7" s="23" t="s">
        <v>96</v>
      </c>
      <c r="I7" s="23" t="s">
        <v>97</v>
      </c>
      <c r="J7" s="23" t="s">
        <v>98</v>
      </c>
      <c r="K7" s="23" t="s">
        <v>99</v>
      </c>
      <c r="L7" s="23" t="s">
        <v>100</v>
      </c>
      <c r="M7" s="23" t="s">
        <v>101</v>
      </c>
      <c r="N7" s="24" t="s">
        <v>102</v>
      </c>
      <c r="O7" s="24">
        <v>77.400000000000006</v>
      </c>
      <c r="P7" s="24">
        <v>90.41</v>
      </c>
      <c r="Q7" s="24">
        <v>77.010000000000005</v>
      </c>
      <c r="R7" s="24">
        <v>2357</v>
      </c>
      <c r="S7" s="24">
        <v>433733</v>
      </c>
      <c r="T7" s="24">
        <v>114.74</v>
      </c>
      <c r="U7" s="24">
        <v>3780.14</v>
      </c>
      <c r="V7" s="24">
        <v>392523</v>
      </c>
      <c r="W7" s="24">
        <v>46.76</v>
      </c>
      <c r="X7" s="24">
        <v>8394.42</v>
      </c>
      <c r="Y7" s="24">
        <v>104.38</v>
      </c>
      <c r="Z7" s="24">
        <v>104.89</v>
      </c>
      <c r="AA7" s="24">
        <v>103.7</v>
      </c>
      <c r="AB7" s="24">
        <v>104.33</v>
      </c>
      <c r="AC7" s="24">
        <v>104.62</v>
      </c>
      <c r="AD7" s="24">
        <v>106.78</v>
      </c>
      <c r="AE7" s="24">
        <v>106.31</v>
      </c>
      <c r="AF7" s="24">
        <v>107.05</v>
      </c>
      <c r="AG7" s="24">
        <v>106.43</v>
      </c>
      <c r="AH7" s="24">
        <v>106.81</v>
      </c>
      <c r="AI7" s="24">
        <v>106.11</v>
      </c>
      <c r="AJ7" s="24">
        <v>0</v>
      </c>
      <c r="AK7" s="24">
        <v>0</v>
      </c>
      <c r="AL7" s="24">
        <v>0</v>
      </c>
      <c r="AM7" s="24">
        <v>0</v>
      </c>
      <c r="AN7" s="24">
        <v>0</v>
      </c>
      <c r="AO7" s="24">
        <v>0.19</v>
      </c>
      <c r="AP7" s="24">
        <v>0.05</v>
      </c>
      <c r="AQ7" s="24">
        <v>0</v>
      </c>
      <c r="AR7" s="24">
        <v>0</v>
      </c>
      <c r="AS7" s="24">
        <v>0</v>
      </c>
      <c r="AT7" s="24">
        <v>3.15</v>
      </c>
      <c r="AU7" s="24">
        <v>124.84</v>
      </c>
      <c r="AV7" s="24">
        <v>147.28</v>
      </c>
      <c r="AW7" s="24">
        <v>136.30000000000001</v>
      </c>
      <c r="AX7" s="24">
        <v>128.47</v>
      </c>
      <c r="AY7" s="24">
        <v>140.65</v>
      </c>
      <c r="AZ7" s="24">
        <v>80.64</v>
      </c>
      <c r="BA7" s="24">
        <v>88.1</v>
      </c>
      <c r="BB7" s="24">
        <v>84.84</v>
      </c>
      <c r="BC7" s="24">
        <v>88.42</v>
      </c>
      <c r="BD7" s="24">
        <v>93.63</v>
      </c>
      <c r="BE7" s="24">
        <v>73.44</v>
      </c>
      <c r="BF7" s="24">
        <v>542.1</v>
      </c>
      <c r="BG7" s="24">
        <v>528.86</v>
      </c>
      <c r="BH7" s="24">
        <v>484.36</v>
      </c>
      <c r="BI7" s="24">
        <v>464.94</v>
      </c>
      <c r="BJ7" s="24">
        <v>409.23</v>
      </c>
      <c r="BK7" s="24">
        <v>606.79999999999995</v>
      </c>
      <c r="BL7" s="24">
        <v>585.55999999999995</v>
      </c>
      <c r="BM7" s="24">
        <v>565.62</v>
      </c>
      <c r="BN7" s="24">
        <v>544.61</v>
      </c>
      <c r="BO7" s="24">
        <v>525.07000000000005</v>
      </c>
      <c r="BP7" s="24">
        <v>652.82000000000005</v>
      </c>
      <c r="BQ7" s="24">
        <v>94.98</v>
      </c>
      <c r="BR7" s="24">
        <v>97.45</v>
      </c>
      <c r="BS7" s="24">
        <v>95.94</v>
      </c>
      <c r="BT7" s="24">
        <v>100.7</v>
      </c>
      <c r="BU7" s="24">
        <v>102.47</v>
      </c>
      <c r="BV7" s="24">
        <v>101.84</v>
      </c>
      <c r="BW7" s="24">
        <v>101.62</v>
      </c>
      <c r="BX7" s="24">
        <v>102.36</v>
      </c>
      <c r="BY7" s="24">
        <v>103.76</v>
      </c>
      <c r="BZ7" s="24">
        <v>103.57</v>
      </c>
      <c r="CA7" s="24">
        <v>97.61</v>
      </c>
      <c r="CB7" s="24">
        <v>154.54</v>
      </c>
      <c r="CC7" s="24">
        <v>150.6</v>
      </c>
      <c r="CD7" s="24">
        <v>148</v>
      </c>
      <c r="CE7" s="24">
        <v>142.09</v>
      </c>
      <c r="CF7" s="24">
        <v>141.34</v>
      </c>
      <c r="CG7" s="24">
        <v>119.39</v>
      </c>
      <c r="CH7" s="24">
        <v>117.41</v>
      </c>
      <c r="CI7" s="24">
        <v>114.01</v>
      </c>
      <c r="CJ7" s="24">
        <v>111.18</v>
      </c>
      <c r="CK7" s="24">
        <v>111.78</v>
      </c>
      <c r="CL7" s="24">
        <v>138.29</v>
      </c>
      <c r="CM7" s="24" t="s">
        <v>102</v>
      </c>
      <c r="CN7" s="24" t="s">
        <v>102</v>
      </c>
      <c r="CO7" s="24" t="s">
        <v>102</v>
      </c>
      <c r="CP7" s="24" t="s">
        <v>102</v>
      </c>
      <c r="CQ7" s="24" t="s">
        <v>102</v>
      </c>
      <c r="CR7" s="24">
        <v>68.3</v>
      </c>
      <c r="CS7" s="24">
        <v>67.37</v>
      </c>
      <c r="CT7" s="24">
        <v>67.709999999999994</v>
      </c>
      <c r="CU7" s="24">
        <v>67.13</v>
      </c>
      <c r="CV7" s="24">
        <v>66.819999999999993</v>
      </c>
      <c r="CW7" s="24">
        <v>59.1</v>
      </c>
      <c r="CX7" s="24">
        <v>91.03</v>
      </c>
      <c r="CY7" s="24">
        <v>91.04</v>
      </c>
      <c r="CZ7" s="24">
        <v>91.07</v>
      </c>
      <c r="DA7" s="24">
        <v>94.95</v>
      </c>
      <c r="DB7" s="24">
        <v>91.23</v>
      </c>
      <c r="DC7" s="24">
        <v>96.78</v>
      </c>
      <c r="DD7" s="24">
        <v>97</v>
      </c>
      <c r="DE7" s="24">
        <v>97.24</v>
      </c>
      <c r="DF7" s="24">
        <v>97.79</v>
      </c>
      <c r="DG7" s="24">
        <v>97.75</v>
      </c>
      <c r="DH7" s="24">
        <v>95.82</v>
      </c>
      <c r="DI7" s="24">
        <v>13.83</v>
      </c>
      <c r="DJ7" s="24">
        <v>16.440000000000001</v>
      </c>
      <c r="DK7" s="24">
        <v>18.95</v>
      </c>
      <c r="DL7" s="24">
        <v>21.43</v>
      </c>
      <c r="DM7" s="24">
        <v>23.85</v>
      </c>
      <c r="DN7" s="24">
        <v>29.38</v>
      </c>
      <c r="DO7" s="24">
        <v>30.6</v>
      </c>
      <c r="DP7" s="24">
        <v>27.39</v>
      </c>
      <c r="DQ7" s="24">
        <v>30.42</v>
      </c>
      <c r="DR7" s="24">
        <v>32.96</v>
      </c>
      <c r="DS7" s="24">
        <v>39.74</v>
      </c>
      <c r="DT7" s="24">
        <v>1.01</v>
      </c>
      <c r="DU7" s="24">
        <v>5.69</v>
      </c>
      <c r="DV7" s="24">
        <v>6.09</v>
      </c>
      <c r="DW7" s="24">
        <v>6.35</v>
      </c>
      <c r="DX7" s="24">
        <v>7.77</v>
      </c>
      <c r="DY7" s="24">
        <v>3.45</v>
      </c>
      <c r="DZ7" s="24">
        <v>5.0199999999999996</v>
      </c>
      <c r="EA7" s="24">
        <v>5.86</v>
      </c>
      <c r="EB7" s="24">
        <v>6.66</v>
      </c>
      <c r="EC7" s="24">
        <v>8.49</v>
      </c>
      <c r="ED7" s="24">
        <v>7.62</v>
      </c>
      <c r="EE7" s="24">
        <v>0</v>
      </c>
      <c r="EF7" s="24">
        <v>0.08</v>
      </c>
      <c r="EG7" s="24">
        <v>0.01</v>
      </c>
      <c r="EH7" s="24">
        <v>0.09</v>
      </c>
      <c r="EI7" s="24">
        <v>7.0000000000000007E-2</v>
      </c>
      <c r="EJ7" s="24">
        <v>0.12</v>
      </c>
      <c r="EK7" s="24">
        <v>0.19</v>
      </c>
      <c r="EL7" s="24">
        <v>0.19</v>
      </c>
      <c r="EM7" s="24">
        <v>0.14000000000000001</v>
      </c>
      <c r="EN7" s="24">
        <v>0.15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2023-12-12T00:44:58Z</dcterms:created>
  <dcterms:modified xsi:type="dcterms:W3CDTF">2024-02-22T08:03:41Z</dcterms:modified>
  <cp:category/>
</cp:coreProperties>
</file>