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5_法適_農集\"/>
    </mc:Choice>
  </mc:AlternateContent>
  <xr:revisionPtr revIDLastSave="0" documentId="13_ncr:1_{AA5568FE-11F6-40CC-9903-04A54E24898A}" xr6:coauthVersionLast="47" xr6:coauthVersionMax="47" xr10:uidLastSave="{00000000-0000-0000-0000-000000000000}"/>
  <workbookProtection workbookAlgorithmName="SHA-512" workbookHashValue="1ZT5WkBHFZMJ8/xNiB2S9WS/BTUtNvw4D0YrOHGP42PpbYtiQdyX9vT67GBQi3oCSBjMk52dKDpEaAbgZWvjYg==" workbookSaltValue="z2JSdzRtRJZDUQQHh2YU9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AL8" i="4" s="1"/>
  <c r="R6" i="5"/>
  <c r="Q6" i="5"/>
  <c r="W10" i="4" s="1"/>
  <c r="P6" i="5"/>
  <c r="O6" i="5"/>
  <c r="I10" i="4" s="1"/>
  <c r="N6" i="5"/>
  <c r="M6" i="5"/>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G85" i="4"/>
  <c r="AD10" i="4"/>
  <c r="P10" i="4"/>
  <c r="B10" i="4"/>
  <c r="BB8" i="4"/>
  <c r="AT8" i="4"/>
  <c r="AD8" i="4"/>
  <c r="P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<sst xmlns="http://schemas.openxmlformats.org/spreadsheetml/2006/main" count="275" uniqueCount="117">
  <si>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</si>
  <si>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</si>
  <si>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</si>
  <si>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</si>
  <si>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</si>
  <si>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</si>
  <si>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</si>
  <si>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</si>
  <si>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</si>
  <si>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</si>
  <si>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</si>
  <si>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</si>
  <si>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</si>
  <si>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</si>
  <si>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</si>
  <si>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</si>
  <si>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</si>
  <si>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</si>
  <si>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</si>
  <si>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</si>
  <si>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</si>
  <si>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</si>
  <si>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</si>
  <si>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</si>
  <si>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</si>
  <si>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</si>
  <si>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</si>
  <si>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</si>
  <si>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</si>
  <si>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</si>
  <si>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</si>
  <si>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</si>
  <si>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</si>
  <si>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</si>
  <si>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</si>
  <si>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</si>
  <si>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</si>
  <si>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</si>
  <si>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</si>
  <si>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</si>
  <si>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</si>
  <si>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</si>
  <si>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</si>
  <si>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</si>
  <si>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</si>
  <si>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</si>
  <si>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</si>
  <si>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</si>
  <si>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</si>
  <si>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</si>
  <si>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</si>
  <si>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</si>
  <si>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</si>
  <si>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</si>
  <si>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</si>
  <si>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</si>
  <si>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</si>
  <si>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</si>
  <si>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</si>
  <si>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</si>
  <si>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</si>
  <si>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</si>
  <si>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</si>
  <si>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</si>
  <si>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</si>
  <si>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</si>
  <si>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</si>
  <si>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</si>
  <si>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</si>
  <si>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</si>
  <si>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</si>
  <si>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</si>
  <si>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</si>
  <si>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</si>
  <si>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</si>
  <si>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</si>
  <si>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</si>
  <si>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</si>
  <si>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</si>
  <si>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</si>
  <si>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</si>
  <si>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</si>
  <si>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</si>
  <si>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</si>
  <si>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</si>
  <si>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</si>
  <si>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</si>
  <si>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</si>
  <si>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</si>
  <si>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</si>
  <si>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</si>
  <si>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</si>
  <si>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</si>
  <si>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</si>
  <si>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</si>
  <si>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</si>
  <si>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旭市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</si>
  <si>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</si>
  <si>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</si>
  <si>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</si>
  <si>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</si>
  <si>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</si>
  <si>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</si>
  <si>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</si>
  <si>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</si>
  <si>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</si>
  <si>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</si>
  <si>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</si>
  <si>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</si>
  <si>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</si>
  <si>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</si>
  <si>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</si>
  <si>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</si>
  <si>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</si>
  <si>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令和2年度から地方公営企業法を適用したことから、令和元年度以前の実績について記載がないが、使用料収入については大きな変化がなく、一般会計からの繰入金の割合が高い状況にある。また、施設の老朽化により更新、修繕等が増加していくことが予想される。
　今後は最適整備構想に基づき、計画的に修繕を行うことで、汚水処理費の増加を抑え、経常収支比率と経費回収率の向上を目指したい。</t>
    <phoneticPr fontId="4"/>
  </si>
  <si>
    <t>　本市の農業集落排水事業は供用開始から25年が経過しており、管渠部については、老朽化が著しい一部の路線の老朽化改修工事以外の老朽化対策は行っておらず、既存施設の修繕等を実施しながら長寿命化を図ってきた。
　今後は、令和元年度に策定した最適整備構想に基づき、中長期的な状況予測を図りながら、将来訪れる施設の老朽化に備えていく。</t>
    <phoneticPr fontId="4"/>
  </si>
  <si>
    <t xml:space="preserve">　経常収支比率は、類似団体の平均値よりも若干高いが、今後も施設の老朽化による修繕費の増加や、人口減少に伴う使用料収入の減少が予想されることから、大幅な向上は見込めない状況である。
　施設利用率については、昨年度と比べ3.64ポイント減少したが、類似団体の平均値が14.18ポイント減少したことにより、類似団体の平均よりも上回っている。
　また、汚水処理原価が修繕費や動力費の大幅な増加により、昨年度と比べ114.45ポイント増加していることから、経費回収率が25.12ポイント減少している。
　企業債残高対事業規模比率については、使用料収入が少なく、企業債の償還に要する資金の全部を一般会計等において負担することとしているため、0となっている。
</t>
    <rPh sb="20" eb="22">
      <t>ジャッカン</t>
    </rPh>
    <rPh sb="22" eb="23">
      <t>タカ</t>
    </rPh>
    <rPh sb="102" eb="105">
      <t>サクネンド</t>
    </rPh>
    <rPh sb="106" eb="107">
      <t>クラ</t>
    </rPh>
    <rPh sb="116" eb="118">
      <t>ゲンショウ</t>
    </rPh>
    <rPh sb="122" eb="124">
      <t>ルイジ</t>
    </rPh>
    <rPh sb="124" eb="126">
      <t>ダンタイ</t>
    </rPh>
    <rPh sb="140" eb="142">
      <t>ゲンショウ</t>
    </rPh>
    <rPh sb="150" eb="152">
      <t>ルイジ</t>
    </rPh>
    <rPh sb="152" eb="154">
      <t>ダンタイ</t>
    </rPh>
    <rPh sb="155" eb="157">
      <t>ヘイキン</t>
    </rPh>
    <rPh sb="160" eb="162">
      <t>ウワマワ</t>
    </rPh>
    <rPh sb="172" eb="174">
      <t>オスイ</t>
    </rPh>
    <rPh sb="174" eb="176">
      <t>ショリ</t>
    </rPh>
    <rPh sb="176" eb="178">
      <t>ゲンカ</t>
    </rPh>
    <rPh sb="179" eb="182">
      <t>シュウゼンヒ</t>
    </rPh>
    <rPh sb="183" eb="185">
      <t>ドウリョク</t>
    </rPh>
    <rPh sb="185" eb="186">
      <t>ヒ</t>
    </rPh>
    <rPh sb="187" eb="189">
      <t>オオハバ</t>
    </rPh>
    <rPh sb="190" eb="192">
      <t>ゾウカ</t>
    </rPh>
    <rPh sb="196" eb="199">
      <t>サクネンド</t>
    </rPh>
    <rPh sb="200" eb="201">
      <t>クラ</t>
    </rPh>
    <rPh sb="212" eb="214">
      <t>ゾウカ</t>
    </rPh>
    <rPh sb="223" eb="225">
      <t>ケイヒ</t>
    </rPh>
    <rPh sb="225" eb="227">
      <t>カイシュウ</t>
    </rPh>
    <rPh sb="227" eb="228">
      <t>リツ</t>
    </rPh>
    <rPh sb="238" eb="24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</si>
</sst>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E6E-42DC-A5E9-9FDB40ADD88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7E6E-42DC-A5E9-9FDB40ADD88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57.97</c:v>
                </c:pt>
                <c:pt idx="3">
                  <c:v>58.27</c:v>
                </c:pt>
                <c:pt idx="4">
                  <c:v>54.63</c:v>
                </c:pt>
              </c:numCache>
            </c:numRef>
          </c:val>
          <c:extLst>
            <c:ext xmlns:c16="http://schemas.microsoft.com/office/drawing/2014/chart" uri="{C3380CC4-5D6E-409C-BE32-E72D297353CC}">
              <c16:uniqueId val="{00000000-F000-4DD5-AE29-F54F726CBC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F000-4DD5-AE29-F54F726CBC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71.83</c:v>
                </c:pt>
                <c:pt idx="3">
                  <c:v>71.73</c:v>
                </c:pt>
                <c:pt idx="4">
                  <c:v>71.599999999999994</c:v>
                </c:pt>
              </c:numCache>
            </c:numRef>
          </c:val>
          <c:extLst>
            <c:ext xmlns:c16="http://schemas.microsoft.com/office/drawing/2014/chart" uri="{C3380CC4-5D6E-409C-BE32-E72D297353CC}">
              <c16:uniqueId val="{00000000-9057-4E26-88EE-7D63649EF58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9057-4E26-88EE-7D63649EF58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127.45</c:v>
                </c:pt>
                <c:pt idx="3">
                  <c:v>108.55</c:v>
                </c:pt>
                <c:pt idx="4">
                  <c:v>115.33</c:v>
                </c:pt>
              </c:numCache>
            </c:numRef>
          </c:val>
          <c:extLst>
            <c:ext xmlns:c16="http://schemas.microsoft.com/office/drawing/2014/chart" uri="{C3380CC4-5D6E-409C-BE32-E72D297353CC}">
              <c16:uniqueId val="{00000000-4BA9-4C63-A4C0-0D25B9F1FC1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4BA9-4C63-A4C0-0D25B9F1FC1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c:v>
                </c:pt>
                <c:pt idx="3">
                  <c:v>6.6</c:v>
                </c:pt>
                <c:pt idx="4">
                  <c:v>9.77</c:v>
                </c:pt>
              </c:numCache>
            </c:numRef>
          </c:val>
          <c:extLst>
            <c:ext xmlns:c16="http://schemas.microsoft.com/office/drawing/2014/chart" uri="{C3380CC4-5D6E-409C-BE32-E72D297353CC}">
              <c16:uniqueId val="{00000000-858E-4624-9727-36D52B7AD9C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858E-4624-9727-36D52B7AD9C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AF8-4C59-B396-2B3522E24B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AF8-4C59-B396-2B3522E24B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A2D-4D7B-9637-00A461600A9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CA2D-4D7B-9637-00A461600A9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98.31</c:v>
                </c:pt>
                <c:pt idx="3">
                  <c:v>125.6</c:v>
                </c:pt>
                <c:pt idx="4">
                  <c:v>138.71</c:v>
                </c:pt>
              </c:numCache>
            </c:numRef>
          </c:val>
          <c:extLst>
            <c:ext xmlns:c16="http://schemas.microsoft.com/office/drawing/2014/chart" uri="{C3380CC4-5D6E-409C-BE32-E72D297353CC}">
              <c16:uniqueId val="{00000000-E63B-4D50-9CA5-6633B550C9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E63B-4D50-9CA5-6633B550C9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003-4FC9-9DED-7DA75750F02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5003-4FC9-9DED-7DA75750F02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80.47</c:v>
                </c:pt>
                <c:pt idx="3">
                  <c:v>71.63</c:v>
                </c:pt>
                <c:pt idx="4">
                  <c:v>46.51</c:v>
                </c:pt>
              </c:numCache>
            </c:numRef>
          </c:val>
          <c:extLst>
            <c:ext xmlns:c16="http://schemas.microsoft.com/office/drawing/2014/chart" uri="{C3380CC4-5D6E-409C-BE32-E72D297353CC}">
              <c16:uniqueId val="{00000000-FA57-4012-920E-AC516C462B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FA57-4012-920E-AC516C462B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141.63999999999999</c:v>
                </c:pt>
                <c:pt idx="3">
                  <c:v>145.13999999999999</c:v>
                </c:pt>
                <c:pt idx="4">
                  <c:v>259.58999999999997</c:v>
                </c:pt>
              </c:numCache>
            </c:numRef>
          </c:val>
          <c:extLst>
            <c:ext xmlns:c16="http://schemas.microsoft.com/office/drawing/2014/chart" uri="{C3380CC4-5D6E-409C-BE32-E72D297353CC}">
              <c16:uniqueId val="{00000000-91C3-40E7-B07C-7E4553ABD1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91C3-40E7-B07C-7E4553ABD1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旭市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63379</v>
      </c>
      <c r="AM8" s="45"/>
      <c r="AN8" s="45"/>
      <c r="AO8" s="45"/>
      <c r="AP8" s="45"/>
      <c r="AQ8" s="45"/>
      <c r="AR8" s="45"/>
      <c r="AS8" s="45"/>
      <c r="AT8" s="46">
        <f>データ!T6</f>
        <v>130.47999999999999</v>
      </c>
      <c r="AU8" s="46"/>
      <c r="AV8" s="46"/>
      <c r="AW8" s="46"/>
      <c r="AX8" s="46"/>
      <c r="AY8" s="46"/>
      <c r="AZ8" s="46"/>
      <c r="BA8" s="46"/>
      <c r="BB8" s="46">
        <f>データ!U6</f>
        <v>485.74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81.28</v>
      </c>
      <c r="J10" s="46"/>
      <c r="K10" s="46"/>
      <c r="L10" s="46"/>
      <c r="M10" s="46"/>
      <c r="N10" s="46"/>
      <c r="O10" s="46"/>
      <c r="P10" s="46">
        <f>データ!P6</f>
        <v>2.64</v>
      </c>
      <c r="Q10" s="46"/>
      <c r="R10" s="46"/>
      <c r="S10" s="46"/>
      <c r="T10" s="46"/>
      <c r="U10" s="46"/>
      <c r="V10" s="46"/>
      <c r="W10" s="46">
        <f>データ!Q6</f>
        <v>100</v>
      </c>
      <c r="X10" s="46"/>
      <c r="Y10" s="46"/>
      <c r="Z10" s="46"/>
      <c r="AA10" s="46"/>
      <c r="AB10" s="46"/>
      <c r="AC10" s="46"/>
      <c r="AD10" s="45">
        <f>データ!R6</f>
        <v>3190</v>
      </c>
      <c r="AE10" s="45"/>
      <c r="AF10" s="45"/>
      <c r="AG10" s="45"/>
      <c r="AH10" s="45"/>
      <c r="AI10" s="45"/>
      <c r="AJ10" s="45"/>
      <c r="AK10" s="2"/>
      <c r="AL10" s="45">
        <f>データ!V6</f>
        <v>1662</v>
      </c>
      <c r="AM10" s="45"/>
      <c r="AN10" s="45"/>
      <c r="AO10" s="45"/>
      <c r="AP10" s="45"/>
      <c r="AQ10" s="45"/>
      <c r="AR10" s="45"/>
      <c r="AS10" s="45"/>
      <c r="AT10" s="46">
        <f>データ!W6</f>
        <v>0.48</v>
      </c>
      <c r="AU10" s="46"/>
      <c r="AV10" s="46"/>
      <c r="AW10" s="46"/>
      <c r="AX10" s="46"/>
      <c r="AY10" s="46"/>
      <c r="AZ10" s="46"/>
      <c r="BA10" s="46"/>
      <c r="BB10" s="46">
        <f>データ!X6</f>
        <v>3462.5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yYXNsNJYl8KaPyDv2im9pvGdjr3Ln0VuQui54biXzu3muAVospgjg9p9hZ3ze/p94JmN0wdn3C9Kvy0kUuJOxQ==" saltValue="WWzyFyEZ89958vsMjgsn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122157</v>
      </c>
      <c r="D6" s="19">
        <f t="shared" si="3"/>
        <v>46</v>
      </c>
      <c r="E6" s="19">
        <f t="shared" si="3"/>
        <v>17</v>
      </c>
      <c r="F6" s="19">
        <f t="shared" si="3"/>
        <v>5</v>
      </c>
      <c r="G6" s="19">
        <f t="shared" si="3"/>
        <v>0</v>
      </c>
      <c r="H6" s="19" t="str">
        <f t="shared" si="3"/>
        <v>千葉県　旭市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81.28</v>
      </c>
      <c r="P6" s="20">
        <f t="shared" si="3"/>
        <v>2.64</v>
      </c>
      <c r="Q6" s="20">
        <f t="shared" si="3"/>
        <v>100</v>
      </c>
      <c r="R6" s="20">
        <f t="shared" si="3"/>
        <v>3190</v>
      </c>
      <c r="S6" s="20">
        <f t="shared" si="3"/>
        <v>63379</v>
      </c>
      <c r="T6" s="20">
        <f t="shared" si="3"/>
        <v>130.47999999999999</v>
      </c>
      <c r="U6" s="20">
        <f t="shared" si="3"/>
        <v>485.74</v>
      </c>
      <c r="V6" s="20">
        <f t="shared" si="3"/>
        <v>1662</v>
      </c>
      <c r="W6" s="20">
        <f t="shared" si="3"/>
        <v>0.48</v>
      </c>
      <c r="X6" s="20">
        <f t="shared" si="3"/>
        <v>3462.5</v>
      </c>
      <c r="Y6" s="21" t="str">
        <f>IF(Y7="",NA(),Y7)</f>
        <v>-</v>
      </c>
      <c r="Z6" s="21" t="str">
        <f t="shared" ref="Z6:AH6" si="4">IF(Z7="",NA(),Z7)</f>
        <v>-</v>
      </c>
      <c r="AA6" s="21">
        <f t="shared" si="4"/>
        <v>127.45</v>
      </c>
      <c r="AB6" s="21">
        <f t="shared" si="4"/>
        <v>108.55</v>
      </c>
      <c r="AC6" s="21">
        <f t="shared" si="4"/>
        <v>115.33</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98.31</v>
      </c>
      <c r="AX6" s="21">
        <f t="shared" si="6"/>
        <v>125.6</v>
      </c>
      <c r="AY6" s="21">
        <f t="shared" si="6"/>
        <v>138.71</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80.47</v>
      </c>
      <c r="BT6" s="21">
        <f t="shared" si="8"/>
        <v>71.63</v>
      </c>
      <c r="BU6" s="21">
        <f t="shared" si="8"/>
        <v>46.51</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141.63999999999999</v>
      </c>
      <c r="CE6" s="21">
        <f t="shared" si="9"/>
        <v>145.13999999999999</v>
      </c>
      <c r="CF6" s="21">
        <f t="shared" si="9"/>
        <v>259.58999999999997</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57.97</v>
      </c>
      <c r="CP6" s="21">
        <f t="shared" si="10"/>
        <v>58.27</v>
      </c>
      <c r="CQ6" s="21">
        <f t="shared" si="10"/>
        <v>54.63</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71.83</v>
      </c>
      <c r="DA6" s="21">
        <f t="shared" si="11"/>
        <v>71.73</v>
      </c>
      <c r="DB6" s="21">
        <f t="shared" si="11"/>
        <v>71.599999999999994</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3.3</v>
      </c>
      <c r="DL6" s="21">
        <f t="shared" si="12"/>
        <v>6.6</v>
      </c>
      <c r="DM6" s="21">
        <f t="shared" si="12"/>
        <v>9.77</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122157</v>
      </c>
      <c r="D7" s="23">
        <v>46</v>
      </c>
      <c r="E7" s="23">
        <v>17</v>
      </c>
      <c r="F7" s="23">
        <v>5</v>
      </c>
      <c r="G7" s="23">
        <v>0</v>
      </c>
      <c r="H7" s="23" t="s">
        <v>96</v>
      </c>
      <c r="I7" s="23" t="s">
        <v>97</v>
      </c>
      <c r="J7" s="23" t="s">
        <v>98</v>
      </c>
      <c r="K7" s="23" t="s">
        <v>99</v>
      </c>
      <c r="L7" s="23" t="s">
        <v>100</v>
      </c>
      <c r="M7" s="23" t="s">
        <v>101</v>
      </c>
      <c r="N7" s="24" t="s">
        <v>102</v>
      </c>
      <c r="O7" s="24">
        <v>81.28</v>
      </c>
      <c r="P7" s="24">
        <v>2.64</v>
      </c>
      <c r="Q7" s="24">
        <v>100</v>
      </c>
      <c r="R7" s="24">
        <v>3190</v>
      </c>
      <c r="S7" s="24">
        <v>63379</v>
      </c>
      <c r="T7" s="24">
        <v>130.47999999999999</v>
      </c>
      <c r="U7" s="24">
        <v>485.74</v>
      </c>
      <c r="V7" s="24">
        <v>1662</v>
      </c>
      <c r="W7" s="24">
        <v>0.48</v>
      </c>
      <c r="X7" s="24">
        <v>3462.5</v>
      </c>
      <c r="Y7" s="24" t="s">
        <v>102</v>
      </c>
      <c r="Z7" s="24" t="s">
        <v>102</v>
      </c>
      <c r="AA7" s="24">
        <v>127.45</v>
      </c>
      <c r="AB7" s="24">
        <v>108.55</v>
      </c>
      <c r="AC7" s="24">
        <v>115.33</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98.31</v>
      </c>
      <c r="AX7" s="24">
        <v>125.6</v>
      </c>
      <c r="AY7" s="24">
        <v>138.71</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80.47</v>
      </c>
      <c r="BT7" s="24">
        <v>71.63</v>
      </c>
      <c r="BU7" s="24">
        <v>46.51</v>
      </c>
      <c r="BV7" s="24" t="s">
        <v>102</v>
      </c>
      <c r="BW7" s="24" t="s">
        <v>102</v>
      </c>
      <c r="BX7" s="24">
        <v>57.08</v>
      </c>
      <c r="BY7" s="24">
        <v>56.26</v>
      </c>
      <c r="BZ7" s="24">
        <v>52.94</v>
      </c>
      <c r="CA7" s="24">
        <v>57.02</v>
      </c>
      <c r="CB7" s="24" t="s">
        <v>102</v>
      </c>
      <c r="CC7" s="24" t="s">
        <v>102</v>
      </c>
      <c r="CD7" s="24">
        <v>141.63999999999999</v>
      </c>
      <c r="CE7" s="24">
        <v>145.13999999999999</v>
      </c>
      <c r="CF7" s="24">
        <v>259.58999999999997</v>
      </c>
      <c r="CG7" s="24" t="s">
        <v>102</v>
      </c>
      <c r="CH7" s="24" t="s">
        <v>102</v>
      </c>
      <c r="CI7" s="24">
        <v>274.99</v>
      </c>
      <c r="CJ7" s="24">
        <v>282.08999999999997</v>
      </c>
      <c r="CK7" s="24">
        <v>303.27999999999997</v>
      </c>
      <c r="CL7" s="24">
        <v>273.68</v>
      </c>
      <c r="CM7" s="24" t="s">
        <v>102</v>
      </c>
      <c r="CN7" s="24" t="s">
        <v>102</v>
      </c>
      <c r="CO7" s="24">
        <v>57.97</v>
      </c>
      <c r="CP7" s="24">
        <v>58.27</v>
      </c>
      <c r="CQ7" s="24">
        <v>54.63</v>
      </c>
      <c r="CR7" s="24" t="s">
        <v>102</v>
      </c>
      <c r="CS7" s="24" t="s">
        <v>102</v>
      </c>
      <c r="CT7" s="24">
        <v>54.83</v>
      </c>
      <c r="CU7" s="24">
        <v>66.53</v>
      </c>
      <c r="CV7" s="24">
        <v>52.35</v>
      </c>
      <c r="CW7" s="24">
        <v>52.55</v>
      </c>
      <c r="CX7" s="24" t="s">
        <v>102</v>
      </c>
      <c r="CY7" s="24" t="s">
        <v>102</v>
      </c>
      <c r="CZ7" s="24">
        <v>71.83</v>
      </c>
      <c r="DA7" s="24">
        <v>71.73</v>
      </c>
      <c r="DB7" s="24">
        <v>71.599999999999994</v>
      </c>
      <c r="DC7" s="24" t="s">
        <v>102</v>
      </c>
      <c r="DD7" s="24" t="s">
        <v>102</v>
      </c>
      <c r="DE7" s="24">
        <v>84.7</v>
      </c>
      <c r="DF7" s="24">
        <v>84.67</v>
      </c>
      <c r="DG7" s="24">
        <v>84.39</v>
      </c>
      <c r="DH7" s="24">
        <v>87.3</v>
      </c>
      <c r="DI7" s="24" t="s">
        <v>102</v>
      </c>
      <c r="DJ7" s="24" t="s">
        <v>102</v>
      </c>
      <c r="DK7" s="24">
        <v>3.3</v>
      </c>
      <c r="DL7" s="24">
        <v>6.6</v>
      </c>
      <c r="DM7" s="24">
        <v>9.77</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2024-02-27T07:17:08Z</cp:lastPrinted>
  <dcterms:created xsi:type="dcterms:W3CDTF">2023-12-12T01:01:10Z</dcterms:created>
  <dcterms:modified xsi:type="dcterms:W3CDTF">2024-02-27T07:17:09Z</dcterms:modified>
  <cp:category/>
</cp:coreProperties>
</file>