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6_経営比較分析表\03_公営企業に係る経営比較分析表（令和４年度決算）の分析等について（依頼）\03_回答文(団体→県)\99_検収作業中\下水道\03_回答\47_175_法非適_農集\"/>
    </mc:Choice>
  </mc:AlternateContent>
  <xr:revisionPtr revIDLastSave="0" documentId="13_ncr:1_{97EA9117-EDD0-433C-A769-2AEDD07FE263}" xr6:coauthVersionLast="47" xr6:coauthVersionMax="47" xr10:uidLastSave="{00000000-0000-0000-0000-000000000000}"/>
  <workbookProtection workbookAlgorithmName="SHA-512" workbookHashValue="GofB6Zib8EYMX2l4cxFcowwXksID8QTmy+LXjrsqSj3nGwxq29eTaPLLi78ZeL4Yw59m2brZejBMsuOfNBHIIw==" workbookSaltValue="ivb237JGQzA9/fER7LhdAg==" workbookSpinCount="100000" lockStructure="1"/>
  <bookViews>
    <workbookView xWindow="-120" yWindow="-120" windowWidth="29040" windowHeight="15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<sst xmlns="http://schemas.openxmlformats.org/spreadsheetml/2006/main" count="236" uniqueCount="119">
  <si>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</si>
  <si>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</si>
  <si>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</si>
  <si>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</si>
  <si>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</si>
  <si>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</si>
  <si>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</si>
  <si>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</si>
  <si>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</si>
  <si>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</si>
  <si>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</si>
  <si>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</si>
  <si>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</si>
  <si>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</si>
  <si>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</si>
  <si>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</si>
  <si>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</si>
  <si>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</si>
  <si>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</si>
  <si>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</si>
  <si>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</si>
  <si>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</si>
  <si>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</si>
  <si>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</si>
  <si>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</si>
  <si>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</si>
  <si>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</si>
  <si>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</si>
  <si>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</si>
  <si>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</si>
  <si>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</si>
  <si>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</si>
  <si>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</si>
  <si>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</si>
  <si>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</si>
  <si>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</si>
  <si>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</si>
  <si>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</si>
  <si>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</si>
  <si>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</si>
  <si>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</si>
  <si>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</si>
  <si>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</si>
  <si>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</si>
  <si>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</si>
  <si>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</si>
  <si>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</si>
  <si>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</si>
  <si>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</si>
  <si>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</si>
  <si>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</si>
  <si>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</si>
  <si>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</si>
  <si>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</si>
  <si>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</si>
  <si>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</si>
  <si>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</si>
  <si>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</si>
  <si>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</si>
  <si>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</si>
  <si>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</si>
  <si>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</si>
  <si>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</si>
  <si>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</si>
  <si>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</si>
  <si>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</si>
  <si>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</si>
  <si>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</si>
  <si>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</si>
  <si>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</si>
  <si>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</si>
  <si>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</si>
  <si>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</si>
  <si>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</si>
  <si>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</si>
  <si>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</si>
  <si>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</si>
  <si>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</si>
  <si>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</si>
  <si>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</si>
  <si>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</si>
  <si>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</si>
  <si>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</si>
  <si>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</si>
  <si>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</si>
  <si>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</si>
  <si>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</si>
  <si>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</si>
  <si>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</si>
  <si>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</si>
  <si>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</si>
  <si>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</si>
  <si>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</si>
  <si>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</si>
  <si>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</si>
  <si>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</si>
  <si>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</si>
  <si>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佐倉市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</si>
  <si>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</si>
  <si>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</si>
  <si>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</si>
  <si>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</si>
  <si>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</si>
  <si>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</si>
  <si>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</si>
  <si>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</si>
  <si>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</si>
  <si>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</si>
  <si>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</si>
  <si>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</si>
  <si>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</si>
  <si>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</si>
  <si>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</si>
  <si>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</si>
  <si>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</si>
  <si>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</si>
  <si>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管渠については、直ちに改修の必要性が生じている状況ではないが、耐用年数を鑑みると、今後大規模な改修も必要となってくる可能性が高い。</t>
    <rPh sb="9" eb="10">
      <t>タダ</t>
    </rPh>
    <rPh sb="32" eb="34">
      <t>タイヨウ</t>
    </rPh>
    <rPh sb="34" eb="36">
      <t>ネンスウ</t>
    </rPh>
    <rPh sb="37" eb="38">
      <t>カンガ</t>
    </rPh>
    <rPh sb="42" eb="44">
      <t>コンゴ</t>
    </rPh>
    <rPh sb="44" eb="47">
      <t>ダイキボ</t>
    </rPh>
    <rPh sb="48" eb="50">
      <t>カイシュウ</t>
    </rPh>
    <rPh sb="51" eb="53">
      <t>ヒツヨウ</t>
    </rPh>
    <rPh sb="59" eb="62">
      <t>カノウセイ</t>
    </rPh>
    <rPh sb="63" eb="64">
      <t>タカ</t>
    </rPh>
    <phoneticPr fontId="4"/>
  </si>
  <si>
    <t>　経費回収率の改善が見込まれない一方で、処理施設及び管渠の老朽化による費用の増大も危惧され、本事業の経営状況の改善は難しい状況である。
　そのため、現在、令和11年度に公共下水道へ接続するものとして、各種調査や関係機関との協議等を進めているところである。</t>
    <rPh sb="1" eb="3">
      <t>ケイヒ</t>
    </rPh>
    <rPh sb="3" eb="5">
      <t>カイシュウ</t>
    </rPh>
    <rPh sb="5" eb="6">
      <t>リツ</t>
    </rPh>
    <rPh sb="7" eb="9">
      <t>カイゼン</t>
    </rPh>
    <rPh sb="10" eb="12">
      <t>ミコ</t>
    </rPh>
    <rPh sb="16" eb="18">
      <t>イッポウ</t>
    </rPh>
    <rPh sb="20" eb="22">
      <t>ショリ</t>
    </rPh>
    <rPh sb="22" eb="24">
      <t>シセツ</t>
    </rPh>
    <rPh sb="24" eb="25">
      <t>オヨ</t>
    </rPh>
    <rPh sb="26" eb="28">
      <t>カンキョ</t>
    </rPh>
    <rPh sb="29" eb="32">
      <t>ロウキュウカ</t>
    </rPh>
    <rPh sb="35" eb="37">
      <t>ヒヨウ</t>
    </rPh>
    <rPh sb="38" eb="40">
      <t>ゾウダイ</t>
    </rPh>
    <rPh sb="41" eb="43">
      <t>キグ</t>
    </rPh>
    <rPh sb="46" eb="47">
      <t>ホン</t>
    </rPh>
    <rPh sb="47" eb="49">
      <t>ジギョウ</t>
    </rPh>
    <rPh sb="50" eb="52">
      <t>ケイエイ</t>
    </rPh>
    <rPh sb="52" eb="54">
      <t>ジョウキョウ</t>
    </rPh>
    <rPh sb="55" eb="57">
      <t>カイゼン</t>
    </rPh>
    <rPh sb="58" eb="59">
      <t>ムズカ</t>
    </rPh>
    <rPh sb="61" eb="63">
      <t>ジョウキョウ</t>
    </rPh>
    <rPh sb="74" eb="76">
      <t>ゲンザイ</t>
    </rPh>
    <rPh sb="77" eb="79">
      <t>レイワ</t>
    </rPh>
    <rPh sb="81" eb="83">
      <t>ネンド</t>
    </rPh>
    <rPh sb="84" eb="86">
      <t>コウキョウ</t>
    </rPh>
    <rPh sb="86" eb="89">
      <t>ゲスイドウ</t>
    </rPh>
    <rPh sb="90" eb="92">
      <t>セツゾク</t>
    </rPh>
    <rPh sb="100" eb="104">
      <t>カクシュチョウサ</t>
    </rPh>
    <rPh sb="105" eb="109">
      <t>カンケイキカン</t>
    </rPh>
    <rPh sb="111" eb="113">
      <t>キョウギ</t>
    </rPh>
    <rPh sb="113" eb="114">
      <t>トウ</t>
    </rPh>
    <rPh sb="115" eb="116">
      <t>スス</t>
    </rPh>
    <phoneticPr fontId="4"/>
  </si>
  <si>
    <t>　収益的収支比率は100％であるものの、料金収入の不足分を一般会計繰入金で賄っている状況である。
　また、処理区域内の水洗化率は90％を超えているものの、年々人口が減少している地域であり、収入の増加も見込まれないため、当該事業を現状のままで継続する場合、経費回収率等の抜本的な改善は難しい状況である。</t>
    <rPh sb="1" eb="4">
      <t>シュウエキテキ</t>
    </rPh>
    <rPh sb="4" eb="6">
      <t>シュウシ</t>
    </rPh>
    <rPh sb="6" eb="8">
      <t>ヒリツ</t>
    </rPh>
    <rPh sb="25" eb="28">
      <t>フソクブン</t>
    </rPh>
    <rPh sb="29" eb="33">
      <t>イッパンカイケイ</t>
    </rPh>
    <rPh sb="33" eb="36">
      <t>クリイレキン</t>
    </rPh>
    <rPh sb="37" eb="38">
      <t>マカナ</t>
    </rPh>
    <rPh sb="42" eb="44">
      <t>ジョウキョウ</t>
    </rPh>
    <rPh sb="53" eb="55">
      <t>ショリ</t>
    </rPh>
    <rPh sb="55" eb="58">
      <t>クイキナイ</t>
    </rPh>
    <rPh sb="59" eb="62">
      <t>スイセンカ</t>
    </rPh>
    <rPh sb="62" eb="63">
      <t>リツ</t>
    </rPh>
    <rPh sb="68" eb="69">
      <t>コ</t>
    </rPh>
    <rPh sb="77" eb="79">
      <t>ネンネン</t>
    </rPh>
    <rPh sb="79" eb="81">
      <t>ジンコウ</t>
    </rPh>
    <rPh sb="82" eb="84">
      <t>ゲンショウ</t>
    </rPh>
    <rPh sb="88" eb="90">
      <t>チイキ</t>
    </rPh>
    <rPh sb="94" eb="96">
      <t>シュウニュウ</t>
    </rPh>
    <rPh sb="97" eb="99">
      <t>ゾウカ</t>
    </rPh>
    <rPh sb="100" eb="102">
      <t>ミコ</t>
    </rPh>
    <rPh sb="109" eb="111">
      <t>トウガイ</t>
    </rPh>
    <rPh sb="111" eb="113">
      <t>ジギョウ</t>
    </rPh>
    <rPh sb="114" eb="116">
      <t>ゲンジョウ</t>
    </rPh>
    <rPh sb="120" eb="122">
      <t>ケイゾク</t>
    </rPh>
    <rPh sb="124" eb="126">
      <t>バアイ</t>
    </rPh>
    <rPh sb="127" eb="129">
      <t>ケイヒ</t>
    </rPh>
    <rPh sb="129" eb="131">
      <t>カイシュウ</t>
    </rPh>
    <rPh sb="131" eb="132">
      <t>リツ</t>
    </rPh>
    <rPh sb="132" eb="133">
      <t>トウ</t>
    </rPh>
    <rPh sb="134" eb="137">
      <t>バッポンテキ</t>
    </rPh>
    <rPh sb="138" eb="140">
      <t>カイゼン</t>
    </rPh>
    <rPh sb="141" eb="142">
      <t>ムズカ</t>
    </rPh>
    <rPh sb="144" eb="14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</si>
</sst>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A-4325-A15C-73A768CD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325-A15C-73A768CD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67.209999999999994</c:v>
                </c:pt>
                <c:pt idx="2">
                  <c:v>68.03</c:v>
                </c:pt>
                <c:pt idx="3">
                  <c:v>65.569999999999993</c:v>
                </c:pt>
                <c:pt idx="4">
                  <c:v>54.92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1C3-994F-E18A9E78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C-41C3-994F-E18A9E78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92.72</c:v>
                </c:pt>
                <c:pt idx="1">
                  <c:v>91.95</c:v>
                </c:pt>
                <c:pt idx="2">
                  <c:v>91.47</c:v>
                </c:pt>
                <c:pt idx="3">
                  <c:v>90.24</c:v>
                </c:pt>
                <c:pt idx="4">
                  <c:v>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C-42FD-8F1F-F96F4A16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C-42FD-8F1F-F96F4A166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5-462A-964B-6F6917CC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5-462A-964B-6F6917CC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4-43BF-B29A-5CD55E03E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4-43BF-B29A-5CD55E03E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B-42E4-8C9F-1A0E7E37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B-42E4-8C9F-1A0E7E37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A-4118-BE7B-78CE976F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A-4118-BE7B-78CE976F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F-4753-B38F-3FCFC854D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F-4753-B38F-3FCFC854D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498.3</c:v>
                </c:pt>
                <c:pt idx="1">
                  <c:v>354.74</c:v>
                </c:pt>
                <c:pt idx="2">
                  <c:v>212.71</c:v>
                </c:pt>
                <c:pt idx="3">
                  <c:v>112.74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A2C-848E-931B8431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9-4A2C-848E-931B8431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19.739999999999998</c:v>
                </c:pt>
                <c:pt idx="1">
                  <c:v>17.16</c:v>
                </c:pt>
                <c:pt idx="2">
                  <c:v>22.9</c:v>
                </c:pt>
                <c:pt idx="3">
                  <c:v>22.99</c:v>
                </c:pt>
                <c:pt idx="4">
                  <c:v>21.03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0-406E-AF8E-F1A7CD5A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0-406E-AF8E-F1A7CD5A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554.14</c:v>
                </c:pt>
                <c:pt idx="1">
                  <c:v>555.54</c:v>
                </c:pt>
                <c:pt idx="2">
                  <c:v>421.15</c:v>
                </c:pt>
                <c:pt idx="3">
                  <c:v>396.43</c:v>
                </c:pt>
                <c:pt idx="4">
                  <c:v>507.02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9-4ACF-87EB-8A48DD023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9-4ACF-87EB-8A48DD023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千葉県　佐倉市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171460</v>
      </c>
      <c r="AM8" s="45"/>
      <c r="AN8" s="45"/>
      <c r="AO8" s="45"/>
      <c r="AP8" s="45"/>
      <c r="AQ8" s="45"/>
      <c r="AR8" s="45"/>
      <c r="AS8" s="45"/>
      <c r="AT8" s="46">
        <f>データ!T6</f>
        <v>103.69</v>
      </c>
      <c r="AU8" s="46"/>
      <c r="AV8" s="46"/>
      <c r="AW8" s="46"/>
      <c r="AX8" s="46"/>
      <c r="AY8" s="46"/>
      <c r="AZ8" s="46"/>
      <c r="BA8" s="46"/>
      <c r="BB8" s="46">
        <f>データ!U6</f>
        <v>1653.58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0.14000000000000001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6168</v>
      </c>
      <c r="AE10" s="45"/>
      <c r="AF10" s="45"/>
      <c r="AG10" s="45"/>
      <c r="AH10" s="45"/>
      <c r="AI10" s="45"/>
      <c r="AJ10" s="45"/>
      <c r="AK10" s="2"/>
      <c r="AL10" s="45">
        <f>データ!V6</f>
        <v>240</v>
      </c>
      <c r="AM10" s="45"/>
      <c r="AN10" s="45"/>
      <c r="AO10" s="45"/>
      <c r="AP10" s="45"/>
      <c r="AQ10" s="45"/>
      <c r="AR10" s="45"/>
      <c r="AS10" s="45"/>
      <c r="AT10" s="46">
        <f>データ!W6</f>
        <v>0.16</v>
      </c>
      <c r="AU10" s="46"/>
      <c r="AV10" s="46"/>
      <c r="AW10" s="46"/>
      <c r="AX10" s="46"/>
      <c r="AY10" s="46"/>
      <c r="AZ10" s="46"/>
      <c r="BA10" s="46"/>
      <c r="BB10" s="46">
        <f>データ!X6</f>
        <v>1500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42jiq9+zoKtWjWMop6zql1Z2wdT4Scqv9I+N+TFwMGZxrNvkgjDTqPaarmkePRCVy99j3FSIV8qwGIoJGxvgCg==" saltValue="ZNh6hKXLcUpeKV5NKq4vk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122122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千葉県　佐倉市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0.14000000000000001</v>
      </c>
      <c r="Q6" s="20">
        <f t="shared" si="3"/>
        <v>100</v>
      </c>
      <c r="R6" s="20">
        <f t="shared" si="3"/>
        <v>6168</v>
      </c>
      <c r="S6" s="20">
        <f t="shared" si="3"/>
        <v>171460</v>
      </c>
      <c r="T6" s="20">
        <f t="shared" si="3"/>
        <v>103.69</v>
      </c>
      <c r="U6" s="20">
        <f t="shared" si="3"/>
        <v>1653.58</v>
      </c>
      <c r="V6" s="20">
        <f t="shared" si="3"/>
        <v>240</v>
      </c>
      <c r="W6" s="20">
        <f t="shared" si="3"/>
        <v>0.16</v>
      </c>
      <c r="X6" s="20">
        <f t="shared" si="3"/>
        <v>1500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498.3</v>
      </c>
      <c r="BG6" s="21">
        <f t="shared" ref="BG6:BO6" si="7">IF(BG7="",NA(),BG7)</f>
        <v>354.74</v>
      </c>
      <c r="BH6" s="21">
        <f t="shared" si="7"/>
        <v>212.71</v>
      </c>
      <c r="BI6" s="21">
        <f t="shared" si="7"/>
        <v>112.74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19.739999999999998</v>
      </c>
      <c r="BR6" s="21">
        <f t="shared" ref="BR6:BZ6" si="8">IF(BR7="",NA(),BR7)</f>
        <v>17.16</v>
      </c>
      <c r="BS6" s="21">
        <f t="shared" si="8"/>
        <v>22.9</v>
      </c>
      <c r="BT6" s="21">
        <f t="shared" si="8"/>
        <v>22.99</v>
      </c>
      <c r="BU6" s="21">
        <f t="shared" si="8"/>
        <v>21.03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554.14</v>
      </c>
      <c r="CC6" s="21">
        <f t="shared" ref="CC6:CK6" si="9">IF(CC7="",NA(),CC7)</f>
        <v>555.54</v>
      </c>
      <c r="CD6" s="21">
        <f t="shared" si="9"/>
        <v>421.15</v>
      </c>
      <c r="CE6" s="21">
        <f t="shared" si="9"/>
        <v>396.43</v>
      </c>
      <c r="CF6" s="21">
        <f t="shared" si="9"/>
        <v>507.02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59.84</v>
      </c>
      <c r="CN6" s="21">
        <f t="shared" ref="CN6:CV6" si="10">IF(CN7="",NA(),CN7)</f>
        <v>67.209999999999994</v>
      </c>
      <c r="CO6" s="21">
        <f t="shared" si="10"/>
        <v>68.03</v>
      </c>
      <c r="CP6" s="21">
        <f t="shared" si="10"/>
        <v>65.569999999999993</v>
      </c>
      <c r="CQ6" s="21">
        <f t="shared" si="10"/>
        <v>54.92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92.72</v>
      </c>
      <c r="CY6" s="21">
        <f t="shared" ref="CY6:DG6" si="11">IF(CY7="",NA(),CY7)</f>
        <v>91.95</v>
      </c>
      <c r="CZ6" s="21">
        <f t="shared" si="11"/>
        <v>91.47</v>
      </c>
      <c r="DA6" s="21">
        <f t="shared" si="11"/>
        <v>90.24</v>
      </c>
      <c r="DB6" s="21">
        <f t="shared" si="11"/>
        <v>91.67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122122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0.14000000000000001</v>
      </c>
      <c r="Q7" s="24">
        <v>100</v>
      </c>
      <c r="R7" s="24">
        <v>6168</v>
      </c>
      <c r="S7" s="24">
        <v>171460</v>
      </c>
      <c r="T7" s="24">
        <v>103.69</v>
      </c>
      <c r="U7" s="24">
        <v>1653.58</v>
      </c>
      <c r="V7" s="24">
        <v>240</v>
      </c>
      <c r="W7" s="24">
        <v>0.16</v>
      </c>
      <c r="X7" s="24">
        <v>1500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498.3</v>
      </c>
      <c r="BG7" s="24">
        <v>354.74</v>
      </c>
      <c r="BH7" s="24">
        <v>212.71</v>
      </c>
      <c r="BI7" s="24">
        <v>112.74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19.739999999999998</v>
      </c>
      <c r="BR7" s="24">
        <v>17.16</v>
      </c>
      <c r="BS7" s="24">
        <v>22.9</v>
      </c>
      <c r="BT7" s="24">
        <v>22.99</v>
      </c>
      <c r="BU7" s="24">
        <v>21.03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554.14</v>
      </c>
      <c r="CC7" s="24">
        <v>555.54</v>
      </c>
      <c r="CD7" s="24">
        <v>421.15</v>
      </c>
      <c r="CE7" s="24">
        <v>396.43</v>
      </c>
      <c r="CF7" s="24">
        <v>507.02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59.84</v>
      </c>
      <c r="CN7" s="24">
        <v>67.209999999999994</v>
      </c>
      <c r="CO7" s="24">
        <v>68.03</v>
      </c>
      <c r="CP7" s="24">
        <v>65.569999999999993</v>
      </c>
      <c r="CQ7" s="24">
        <v>54.92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92.72</v>
      </c>
      <c r="CY7" s="24">
        <v>91.95</v>
      </c>
      <c r="CZ7" s="24">
        <v>91.47</v>
      </c>
      <c r="DA7" s="24">
        <v>90.24</v>
      </c>
      <c r="DB7" s="24">
        <v>91.67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2024-01-18T01:29:37Z</cp:lastPrinted>
  <dcterms:created xsi:type="dcterms:W3CDTF">2023-12-12T02:53:33Z</dcterms:created>
  <dcterms:modified xsi:type="dcterms:W3CDTF">2024-02-19T10:38:06Z</dcterms:modified>
  <cp:category/>
</cp:coreProperties>
</file>