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03_事業別提出資料(検収後)\01_水道事業\"/>
    </mc:Choice>
  </mc:AlternateContent>
  <xr:revisionPtr revIDLastSave="0" documentId="13_ncr:1_{7B7AD432-1669-4CB1-80AF-71C19EC597E7}" xr6:coauthVersionLast="47" xr6:coauthVersionMax="47" xr10:uidLastSave="{00000000-0000-0000-0000-000000000000}"/>
  <workbookProtection workbookAlgorithmName="SHA-512" workbookHashValue="j+YNnaNy4IXDjoYK/ZjDMsToarzs2YNRVUwyVUxgVaCpqXfHZ9polsd3IjojEAzkxlo2pzeIRhldxwD0N11FKA==" workbookSaltValue="MAtXOeUaEEUpZS+3uMkAug=="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I10" i="4" s="1"/>
  <c r="N6" i="5"/>
  <c r="B10" i="4" s="1"/>
  <c r="M6" i="5"/>
  <c r="AD8" i="4" s="1"/>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I85" i="4"/>
  <c r="H85" i="4"/>
  <c r="E85" i="4"/>
  <c r="BB10" i="4"/>
  <c r="AT10" i="4"/>
  <c r="AL10" i="4"/>
  <c r="W10" i="4"/>
  <c r="AT8" i="4"/>
  <c r="AL8" i="4"/>
  <c r="P8" i="4"/>
  <c r="I8" i="4"/>
  <c r="B8"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<sst xmlns="http://schemas.openxmlformats.org/spreadsheetml/2006/main" count="228" uniqueCount="114">
  <si>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</si>
  <si>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</si>
  <si>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</si>
  <si>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</si>
  <si>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</si>
  <si>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</si>
  <si>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</si>
  <si>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</si>
  <si>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</si>
  <si>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</si>
  <si>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</si>
  <si>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</si>
  <si>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</si>
  <si>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</si>
  <si>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</si>
  <si>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</si>
  <si>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</si>
  <si>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</si>
  <si>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</si>
  <si>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</si>
  <si>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</si>
  <si>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</si>
  <si>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</si>
  <si>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</si>
  <si>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</si>
  <si>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</si>
  <si>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</si>
  <si>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</si>
  <si>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</si>
  <si>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</si>
  <si>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</si>
  <si>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</si>
  <si>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</si>
  <si>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</si>
  <si>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</si>
  <si>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</si>
  <si>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</si>
  <si>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</si>
  <si>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</si>
  <si>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</si>
  <si>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</si>
  <si>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</si>
  <si>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</si>
  <si>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</si>
  <si>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</si>
  <si>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</si>
  <si>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</si>
  <si>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</si>
  <si>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</si>
  <si>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</si>
  <si>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</si>
  <si>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</si>
  <si>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</si>
  <si>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</si>
  <si>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</si>
  <si>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</si>
  <si>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</si>
  <si>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</si>
  <si>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</si>
  <si>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</si>
  <si>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</si>
  <si>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</si>
  <si>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</si>
  <si>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</si>
  <si>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</si>
  <si>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</si>
  <si>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</si>
  <si>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</si>
  <si>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</si>
  <si>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</si>
  <si>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</si>
  <si>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</si>
  <si>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</si>
  <si>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</si>
  <si>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</si>
  <si>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</si>
  <si>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</si>
  <si>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</si>
  <si>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</si>
  <si>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</si>
  <si>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</si>
  <si>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</si>
  <si>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</si>
  <si>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</si>
  <si>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</si>
  <si>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</si>
  <si>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</si>
  <si>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</si>
  <si>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</si>
  <si>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</si>
  <si>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</si>
  <si>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</si>
  <si>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</si>
  <si>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成田市</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</si>
  <si>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</si>
  <si>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</si>
  <si>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</si>
  <si>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</si>
  <si>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</si>
  <si>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</si>
  <si>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</si>
  <si>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</si>
  <si>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</si>
  <si>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</si>
  <si>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</si>
  <si>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</si>
  <si>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</si>
  <si>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</si>
  <si>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</si>
  <si>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</si>
  <si>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</si>
  <si>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
新規に資産が増えているものの、耐用年数の短い設備等は既に更新時期を迎えているため、増加傾向にある。
②管路経年化率・③管路更新率
老朽化した管路がなく、更新の必要がないため、0％で推移している。</t>
    <phoneticPr fontId="4"/>
  </si>
  <si>
    <t>給水人口は、やや減少傾向にある。また、年間10数件程度の給水申請があるものの、大幅な普及率の向上は難しい状況にある。また、運転管理業務をはじめとする外部委託の導入や、必要最低限の修繕による設備の維持など、費用を抑えるための経営努力は行っているものの、一般会計からの繰入金に依存せざるを得ない状況である。
しかし、引き続き安全で安心な水道水を安定的に供給していくためには、今後、設備の更新が必要不可欠となる。そのため、水道事業ビジョン、経営戦略及び水道施設保全計画に基づき、計画的及び効率的に設備を更新していき、さらには、各設備の状況を的確に把握し、延命化か更新かを見極める等、少しでも経費の抑制につながるよう努めていく必要がある。</t>
    <phoneticPr fontId="4"/>
  </si>
  <si>
    <t>①経常収支比率・②累積欠損金比率
経常収支比率は100％となっており、累積欠損金比率は0％を維持している。これは、一般会計から経営補助として、支出に対する収入の不足額を繰入れているためである。
③流動比率
全国平均及び類似団体平均と比較すると低いものの、約140％となっており、1年以内に支払うべき債務に対する資金は確保できている状況にある。
④企業債残高対給水収益比率
徐々に減少傾向にあるものの、全国平均及び類似団体平均と比較して圧倒的に高い状況にある。これは、創設時に建設した施設等の財源の多くを企業債に依存しており、現在も多額の企業債が残っているためである。
⑤料金回収率・⑥給水原価
企業債利息や減価償却費が高額であるため、全国平均及び類似団体平均と比較して給水原価が非常に高い状況にある。給水原価が高額であるため、料金回収率は低く、一般会計からの経営補助金を繰入れることにより経営を維持している状況にある。
⑦施設利用率
現在の給水人口は、創設当初の見込みの半数程度であるため、給水能力に余剰が生じており、施設利用率は全国平均及び類似団体平均と比較して低い状況にある。
⑧有収率
99％を超えており、高い水準にある。これは、施設が比較的新しいためである。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</si>
</sst>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D8F-4C1B-A03C-00946136FE7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0.43</c:v>
                </c:pt>
                <c:pt idx="2">
                  <c:v>1.1499999999999999</c:v>
                </c:pt>
                <c:pt idx="3">
                  <c:v>0.28999999999999998</c:v>
                </c:pt>
                <c:pt idx="4">
                  <c:v>0.39</c:v>
                </c:pt>
              </c:numCache>
            </c:numRef>
          </c:val>
          <c:smooth val="0"/>
          <c:extLst>
            <c:ext xmlns:c16="http://schemas.microsoft.com/office/drawing/2014/chart" uri="{C3380CC4-5D6E-409C-BE32-E72D297353CC}">
              <c16:uniqueId val="{00000001-ED8F-4C1B-A03C-00946136FE7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100</c:v>
                </c:pt>
                <c:pt idx="1">
                  <c:v>100</c:v>
                </c:pt>
                <c:pt idx="2">
                  <c:v>100</c:v>
                </c:pt>
                <c:pt idx="3">
                  <c:v>100</c:v>
                </c:pt>
                <c:pt idx="4">
                  <c:v>100.01</c:v>
                </c:pt>
              </c:numCache>
            </c:numRef>
          </c:val>
          <c:extLst>
            <c:ext xmlns:c16="http://schemas.microsoft.com/office/drawing/2014/chart" uri="{C3380CC4-5D6E-409C-BE32-E72D297353CC}">
              <c16:uniqueId val="{00000000-53FD-424E-9E9E-CD8014AB2E9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109.77</c:v>
                </c:pt>
                <c:pt idx="1">
                  <c:v>105.45</c:v>
                </c:pt>
                <c:pt idx="2">
                  <c:v>103.82</c:v>
                </c:pt>
                <c:pt idx="3">
                  <c:v>105.75</c:v>
                </c:pt>
                <c:pt idx="4">
                  <c:v>105.52</c:v>
                </c:pt>
              </c:numCache>
            </c:numRef>
          </c:val>
          <c:smooth val="0"/>
          <c:extLst>
            <c:ext xmlns:c16="http://schemas.microsoft.com/office/drawing/2014/chart" uri="{C3380CC4-5D6E-409C-BE32-E72D297353CC}">
              <c16:uniqueId val="{00000001-53FD-424E-9E9E-CD8014AB2E9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39.270000000000003</c:v>
                </c:pt>
                <c:pt idx="1">
                  <c:v>42</c:v>
                </c:pt>
                <c:pt idx="2">
                  <c:v>44.44</c:v>
                </c:pt>
                <c:pt idx="3">
                  <c:v>46.8</c:v>
                </c:pt>
                <c:pt idx="4">
                  <c:v>48.64</c:v>
                </c:pt>
              </c:numCache>
            </c:numRef>
          </c:val>
          <c:extLst>
            <c:ext xmlns:c16="http://schemas.microsoft.com/office/drawing/2014/chart" uri="{C3380CC4-5D6E-409C-BE32-E72D297353CC}">
              <c16:uniqueId val="{00000000-A647-4DEB-8B52-7CD8D61E63D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46.28</c:v>
                </c:pt>
                <c:pt idx="1">
                  <c:v>49.34</c:v>
                </c:pt>
                <c:pt idx="2">
                  <c:v>39.409999999999997</c:v>
                </c:pt>
                <c:pt idx="3">
                  <c:v>41.18</c:v>
                </c:pt>
                <c:pt idx="4">
                  <c:v>42.98</c:v>
                </c:pt>
              </c:numCache>
            </c:numRef>
          </c:val>
          <c:smooth val="0"/>
          <c:extLst>
            <c:ext xmlns:c16="http://schemas.microsoft.com/office/drawing/2014/chart" uri="{C3380CC4-5D6E-409C-BE32-E72D297353CC}">
              <c16:uniqueId val="{00000001-A647-4DEB-8B52-7CD8D61E63D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877-4E19-A345-74B3B804E76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18.03</c:v>
                </c:pt>
                <c:pt idx="1">
                  <c:v>22.75</c:v>
                </c:pt>
                <c:pt idx="2">
                  <c:v>20.97</c:v>
                </c:pt>
                <c:pt idx="3">
                  <c:v>21.65</c:v>
                </c:pt>
                <c:pt idx="4">
                  <c:v>23.24</c:v>
                </c:pt>
              </c:numCache>
            </c:numRef>
          </c:val>
          <c:smooth val="0"/>
          <c:extLst>
            <c:ext xmlns:c16="http://schemas.microsoft.com/office/drawing/2014/chart" uri="{C3380CC4-5D6E-409C-BE32-E72D297353CC}">
              <c16:uniqueId val="{00000001-C877-4E19-A345-74B3B804E76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485-4C74-B27F-265EBEDAFAC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4.96</c:v>
                </c:pt>
                <c:pt idx="1">
                  <c:v>29.38</c:v>
                </c:pt>
                <c:pt idx="2">
                  <c:v>31.54</c:v>
                </c:pt>
                <c:pt idx="3">
                  <c:v>31.15</c:v>
                </c:pt>
                <c:pt idx="4">
                  <c:v>30.01</c:v>
                </c:pt>
              </c:numCache>
            </c:numRef>
          </c:val>
          <c:smooth val="0"/>
          <c:extLst>
            <c:ext xmlns:c16="http://schemas.microsoft.com/office/drawing/2014/chart" uri="{C3380CC4-5D6E-409C-BE32-E72D297353CC}">
              <c16:uniqueId val="{00000001-E485-4C74-B27F-265EBEDAFAC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250.99</c:v>
                </c:pt>
                <c:pt idx="1">
                  <c:v>196.67</c:v>
                </c:pt>
                <c:pt idx="2">
                  <c:v>189.64</c:v>
                </c:pt>
                <c:pt idx="3">
                  <c:v>176.59</c:v>
                </c:pt>
                <c:pt idx="4">
                  <c:v>134.33000000000001</c:v>
                </c:pt>
              </c:numCache>
            </c:numRef>
          </c:val>
          <c:extLst>
            <c:ext xmlns:c16="http://schemas.microsoft.com/office/drawing/2014/chart" uri="{C3380CC4-5D6E-409C-BE32-E72D297353CC}">
              <c16:uniqueId val="{00000000-158A-4626-97DC-4CA40991A8E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563.05999999999995</c:v>
                </c:pt>
                <c:pt idx="1">
                  <c:v>413.82</c:v>
                </c:pt>
                <c:pt idx="2">
                  <c:v>302.22000000000003</c:v>
                </c:pt>
                <c:pt idx="3">
                  <c:v>263.45</c:v>
                </c:pt>
                <c:pt idx="4">
                  <c:v>249.43</c:v>
                </c:pt>
              </c:numCache>
            </c:numRef>
          </c:val>
          <c:smooth val="0"/>
          <c:extLst>
            <c:ext xmlns:c16="http://schemas.microsoft.com/office/drawing/2014/chart" uri="{C3380CC4-5D6E-409C-BE32-E72D297353CC}">
              <c16:uniqueId val="{00000001-158A-4626-97DC-4CA40991A8E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3006.01</c:v>
                </c:pt>
                <c:pt idx="1">
                  <c:v>2746.99</c:v>
                </c:pt>
                <c:pt idx="2">
                  <c:v>2445.5700000000002</c:v>
                </c:pt>
                <c:pt idx="3">
                  <c:v>2388.35</c:v>
                </c:pt>
                <c:pt idx="4">
                  <c:v>2071.1999999999998</c:v>
                </c:pt>
              </c:numCache>
            </c:numRef>
          </c:val>
          <c:extLst>
            <c:ext xmlns:c16="http://schemas.microsoft.com/office/drawing/2014/chart" uri="{C3380CC4-5D6E-409C-BE32-E72D297353CC}">
              <c16:uniqueId val="{00000000-7B6F-4169-871A-5653475EA1B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651.9</c:v>
                </c:pt>
                <c:pt idx="1">
                  <c:v>698.55</c:v>
                </c:pt>
                <c:pt idx="2">
                  <c:v>970.36</c:v>
                </c:pt>
                <c:pt idx="3">
                  <c:v>940.22</c:v>
                </c:pt>
                <c:pt idx="4">
                  <c:v>922.05</c:v>
                </c:pt>
              </c:numCache>
            </c:numRef>
          </c:val>
          <c:smooth val="0"/>
          <c:extLst>
            <c:ext xmlns:c16="http://schemas.microsoft.com/office/drawing/2014/chart" uri="{C3380CC4-5D6E-409C-BE32-E72D297353CC}">
              <c16:uniqueId val="{00000001-7B6F-4169-871A-5653475EA1B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21.97</c:v>
                </c:pt>
                <c:pt idx="1">
                  <c:v>20.97</c:v>
                </c:pt>
                <c:pt idx="2">
                  <c:v>24.57</c:v>
                </c:pt>
                <c:pt idx="3">
                  <c:v>23.54</c:v>
                </c:pt>
                <c:pt idx="4">
                  <c:v>22.83</c:v>
                </c:pt>
              </c:numCache>
            </c:numRef>
          </c:val>
          <c:extLst>
            <c:ext xmlns:c16="http://schemas.microsoft.com/office/drawing/2014/chart" uri="{C3380CC4-5D6E-409C-BE32-E72D297353CC}">
              <c16:uniqueId val="{00000000-DAFD-4271-87AA-B655BB9B3C0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75.28</c:v>
                </c:pt>
                <c:pt idx="1">
                  <c:v>73.7</c:v>
                </c:pt>
                <c:pt idx="2">
                  <c:v>64.52</c:v>
                </c:pt>
                <c:pt idx="3">
                  <c:v>66.8</c:v>
                </c:pt>
                <c:pt idx="4">
                  <c:v>64.39</c:v>
                </c:pt>
              </c:numCache>
            </c:numRef>
          </c:val>
          <c:smooth val="0"/>
          <c:extLst>
            <c:ext xmlns:c16="http://schemas.microsoft.com/office/drawing/2014/chart" uri="{C3380CC4-5D6E-409C-BE32-E72D297353CC}">
              <c16:uniqueId val="{00000001-DAFD-4271-87AA-B655BB9B3C0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1017.83</c:v>
                </c:pt>
                <c:pt idx="1">
                  <c:v>1059.3599999999999</c:v>
                </c:pt>
                <c:pt idx="2">
                  <c:v>889.35</c:v>
                </c:pt>
                <c:pt idx="3">
                  <c:v>937.3</c:v>
                </c:pt>
                <c:pt idx="4">
                  <c:v>949.6</c:v>
                </c:pt>
              </c:numCache>
            </c:numRef>
          </c:val>
          <c:extLst>
            <c:ext xmlns:c16="http://schemas.microsoft.com/office/drawing/2014/chart" uri="{C3380CC4-5D6E-409C-BE32-E72D297353CC}">
              <c16:uniqueId val="{00000000-6418-4A0E-9C13-EB38127DFCA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255.35</c:v>
                </c:pt>
                <c:pt idx="1">
                  <c:v>261.02</c:v>
                </c:pt>
                <c:pt idx="2">
                  <c:v>270.68</c:v>
                </c:pt>
                <c:pt idx="3">
                  <c:v>268.88</c:v>
                </c:pt>
                <c:pt idx="4">
                  <c:v>258.89999999999998</c:v>
                </c:pt>
              </c:numCache>
            </c:numRef>
          </c:val>
          <c:smooth val="0"/>
          <c:extLst>
            <c:ext xmlns:c16="http://schemas.microsoft.com/office/drawing/2014/chart" uri="{C3380CC4-5D6E-409C-BE32-E72D297353CC}">
              <c16:uniqueId val="{00000001-6418-4A0E-9C13-EB38127DFCA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35.6</c:v>
                </c:pt>
                <c:pt idx="1">
                  <c:v>36.770000000000003</c:v>
                </c:pt>
                <c:pt idx="2">
                  <c:v>38.92</c:v>
                </c:pt>
                <c:pt idx="3">
                  <c:v>37.56</c:v>
                </c:pt>
                <c:pt idx="4">
                  <c:v>40.46</c:v>
                </c:pt>
              </c:numCache>
            </c:numRef>
          </c:val>
          <c:extLst>
            <c:ext xmlns:c16="http://schemas.microsoft.com/office/drawing/2014/chart" uri="{C3380CC4-5D6E-409C-BE32-E72D297353CC}">
              <c16:uniqueId val="{00000000-5A7B-4AF7-A594-2A5FDCBA852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45.73</c:v>
                </c:pt>
                <c:pt idx="1">
                  <c:v>49.01</c:v>
                </c:pt>
                <c:pt idx="2">
                  <c:v>48.86</c:v>
                </c:pt>
                <c:pt idx="3">
                  <c:v>49</c:v>
                </c:pt>
                <c:pt idx="4">
                  <c:v>50.07</c:v>
                </c:pt>
              </c:numCache>
            </c:numRef>
          </c:val>
          <c:smooth val="0"/>
          <c:extLst>
            <c:ext xmlns:c16="http://schemas.microsoft.com/office/drawing/2014/chart" uri="{C3380CC4-5D6E-409C-BE32-E72D297353CC}">
              <c16:uniqueId val="{00000001-5A7B-4AF7-A594-2A5FDCBA852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97.13</c:v>
                </c:pt>
                <c:pt idx="1">
                  <c:v>97.37</c:v>
                </c:pt>
                <c:pt idx="2">
                  <c:v>99.71</c:v>
                </c:pt>
                <c:pt idx="3">
                  <c:v>98.19</c:v>
                </c:pt>
                <c:pt idx="4">
                  <c:v>99.68</c:v>
                </c:pt>
              </c:numCache>
            </c:numRef>
          </c:val>
          <c:extLst>
            <c:ext xmlns:c16="http://schemas.microsoft.com/office/drawing/2014/chart" uri="{C3380CC4-5D6E-409C-BE32-E72D297353CC}">
              <c16:uniqueId val="{00000000-AD23-4A65-A4DD-389B3B9A320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80.25</c:v>
                </c:pt>
                <c:pt idx="1">
                  <c:v>76.569999999999993</c:v>
                </c:pt>
                <c:pt idx="2">
                  <c:v>76.48</c:v>
                </c:pt>
                <c:pt idx="3">
                  <c:v>75.64</c:v>
                </c:pt>
                <c:pt idx="4">
                  <c:v>75.7</c:v>
                </c:pt>
              </c:numCache>
            </c:numRef>
          </c:val>
          <c:smooth val="0"/>
          <c:extLst>
            <c:ext xmlns:c16="http://schemas.microsoft.com/office/drawing/2014/chart" uri="{C3380CC4-5D6E-409C-BE32-E72D297353CC}">
              <c16:uniqueId val="{00000001-AD23-4A65-A4DD-389B3B9A320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【195.24】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【1,090.93】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【39.30】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【18.76】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千葉県　成田市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簡易水道事業</v>
      </c>
      <c r="Q8" s="75"/>
      <c r="R8" s="75"/>
      <c r="S8" s="75"/>
      <c r="T8" s="75"/>
      <c r="U8" s="75"/>
      <c r="V8" s="75"/>
      <c r="W8" s="75" t="str">
        <f>データ!$L$6</f>
        <v>C3</v>
      </c>
      <c r="X8" s="75"/>
      <c r="Y8" s="75"/>
      <c r="Z8" s="75"/>
      <c r="AA8" s="75"/>
      <c r="AB8" s="75"/>
      <c r="AC8" s="75"/>
      <c r="AD8" s="75" t="str">
        <f>データ!$M$6</f>
        <v>非設置</v>
      </c>
      <c r="AE8" s="75"/>
      <c r="AF8" s="75"/>
      <c r="AG8" s="75"/>
      <c r="AH8" s="75"/>
      <c r="AI8" s="75"/>
      <c r="AJ8" s="75"/>
      <c r="AK8" s="2"/>
      <c r="AL8" s="66">
        <f>データ!$R$6</f>
        <v>130944</v>
      </c>
      <c r="AM8" s="66"/>
      <c r="AN8" s="66"/>
      <c r="AO8" s="66"/>
      <c r="AP8" s="66"/>
      <c r="AQ8" s="66"/>
      <c r="AR8" s="66"/>
      <c r="AS8" s="66"/>
      <c r="AT8" s="37">
        <f>データ!$S$6</f>
        <v>213.84</v>
      </c>
      <c r="AU8" s="38"/>
      <c r="AV8" s="38"/>
      <c r="AW8" s="38"/>
      <c r="AX8" s="38"/>
      <c r="AY8" s="38"/>
      <c r="AZ8" s="38"/>
      <c r="BA8" s="38"/>
      <c r="BB8" s="55">
        <f>データ!$T$6</f>
        <v>612.35</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46.21</v>
      </c>
      <c r="J10" s="38"/>
      <c r="K10" s="38"/>
      <c r="L10" s="38"/>
      <c r="M10" s="38"/>
      <c r="N10" s="38"/>
      <c r="O10" s="65"/>
      <c r="P10" s="55">
        <f>データ!$P$6</f>
        <v>2.39</v>
      </c>
      <c r="Q10" s="55"/>
      <c r="R10" s="55"/>
      <c r="S10" s="55"/>
      <c r="T10" s="55"/>
      <c r="U10" s="55"/>
      <c r="V10" s="55"/>
      <c r="W10" s="66">
        <f>データ!$Q$6</f>
        <v>3982</v>
      </c>
      <c r="X10" s="66"/>
      <c r="Y10" s="66"/>
      <c r="Z10" s="66"/>
      <c r="AA10" s="66"/>
      <c r="AB10" s="66"/>
      <c r="AC10" s="66"/>
      <c r="AD10" s="2"/>
      <c r="AE10" s="2"/>
      <c r="AF10" s="2"/>
      <c r="AG10" s="2"/>
      <c r="AH10" s="2"/>
      <c r="AI10" s="2"/>
      <c r="AJ10" s="2"/>
      <c r="AK10" s="2"/>
      <c r="AL10" s="66">
        <f>データ!$U$6</f>
        <v>3134</v>
      </c>
      <c r="AM10" s="66"/>
      <c r="AN10" s="66"/>
      <c r="AO10" s="66"/>
      <c r="AP10" s="66"/>
      <c r="AQ10" s="66"/>
      <c r="AR10" s="66"/>
      <c r="AS10" s="66"/>
      <c r="AT10" s="37">
        <f>データ!$V$6</f>
        <v>22.1</v>
      </c>
      <c r="AU10" s="38"/>
      <c r="AV10" s="38"/>
      <c r="AW10" s="38"/>
      <c r="AX10" s="38"/>
      <c r="AY10" s="38"/>
      <c r="AZ10" s="38"/>
      <c r="BA10" s="38"/>
      <c r="BB10" s="55">
        <f>データ!$W$6</f>
        <v>141.81</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【104.96】</v>
      </c>
      <c r="F85" s="13" t="str">
        <f>データ!AS6</f>
        <v>【30.67】</v>
      </c>
      <c r="G85" s="13" t="str">
        <f>データ!BD6</f>
        <v>【195.24】</v>
      </c>
      <c r="H85" s="13" t="str">
        <f>データ!BO6</f>
        <v>【1,090.93】</v>
      </c>
      <c r="I85" s="13" t="str">
        <f>データ!BZ6</f>
        <v>【58.61】</v>
      </c>
      <c r="J85" s="13" t="str">
        <f>データ!CK6</f>
        <v>【274.97】</v>
      </c>
      <c r="K85" s="13" t="str">
        <f>データ!CV6</f>
        <v>【52.36】</v>
      </c>
      <c r="L85" s="13" t="str">
        <f>データ!DG6</f>
        <v>【73.88】</v>
      </c>
      <c r="M85" s="13" t="str">
        <f>データ!DR6</f>
        <v>【39.30】</v>
      </c>
      <c r="N85" s="13" t="str">
        <f>データ!EC6</f>
        <v>【18.76】</v>
      </c>
      <c r="O85" s="13" t="str">
        <f>データ!EN6</f>
        <v>【0.65】</v>
      </c>
    </row>
  </sheetData>
  <sheetProtection algorithmName="SHA-512" hashValue="eF6fazSthXNcAGoAL4tBEroCwLgogo10oQrz/STUWxbLNvgUZq+xEaTS/i/gFfyYeIMbMuIawgRixhbgxCwjvg==" saltValue="a6znWseBgojNiIjQto1W+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122114</v>
      </c>
      <c r="D6" s="20">
        <f t="shared" si="3"/>
        <v>46</v>
      </c>
      <c r="E6" s="20">
        <f t="shared" si="3"/>
        <v>1</v>
      </c>
      <c r="F6" s="20">
        <f t="shared" si="3"/>
        <v>0</v>
      </c>
      <c r="G6" s="20">
        <f t="shared" si="3"/>
        <v>5</v>
      </c>
      <c r="H6" s="20" t="str">
        <f t="shared" si="3"/>
        <v>千葉県　成田市</v>
      </c>
      <c r="I6" s="20" t="str">
        <f t="shared" si="3"/>
        <v>法適用</v>
      </c>
      <c r="J6" s="20" t="str">
        <f t="shared" si="3"/>
        <v>水道事業</v>
      </c>
      <c r="K6" s="20" t="str">
        <f t="shared" si="3"/>
        <v>簡易水道事業</v>
      </c>
      <c r="L6" s="20" t="str">
        <f t="shared" si="3"/>
        <v>C3</v>
      </c>
      <c r="M6" s="20" t="str">
        <f t="shared" si="3"/>
        <v>非設置</v>
      </c>
      <c r="N6" s="21" t="str">
        <f t="shared" si="3"/>
        <v>-</v>
      </c>
      <c r="O6" s="21">
        <f t="shared" si="3"/>
        <v>46.21</v>
      </c>
      <c r="P6" s="21">
        <f t="shared" si="3"/>
        <v>2.39</v>
      </c>
      <c r="Q6" s="21">
        <f t="shared" si="3"/>
        <v>3982</v>
      </c>
      <c r="R6" s="21">
        <f t="shared" si="3"/>
        <v>130944</v>
      </c>
      <c r="S6" s="21">
        <f t="shared" si="3"/>
        <v>213.84</v>
      </c>
      <c r="T6" s="21">
        <f t="shared" si="3"/>
        <v>612.35</v>
      </c>
      <c r="U6" s="21">
        <f t="shared" si="3"/>
        <v>3134</v>
      </c>
      <c r="V6" s="21">
        <f t="shared" si="3"/>
        <v>22.1</v>
      </c>
      <c r="W6" s="21">
        <f t="shared" si="3"/>
        <v>141.81</v>
      </c>
      <c r="X6" s="22">
        <f>IF(X7="",NA(),X7)</f>
        <v>100</v>
      </c>
      <c r="Y6" s="22">
        <f t="shared" ref="Y6:AG6" si="4">IF(Y7="",NA(),Y7)</f>
        <v>100</v>
      </c>
      <c r="Z6" s="22">
        <f t="shared" si="4"/>
        <v>100</v>
      </c>
      <c r="AA6" s="22">
        <f t="shared" si="4"/>
        <v>100</v>
      </c>
      <c r="AB6" s="22">
        <f t="shared" si="4"/>
        <v>100.01</v>
      </c>
      <c r="AC6" s="22">
        <f t="shared" si="4"/>
        <v>109.77</v>
      </c>
      <c r="AD6" s="22">
        <f t="shared" si="4"/>
        <v>105.45</v>
      </c>
      <c r="AE6" s="22">
        <f t="shared" si="4"/>
        <v>103.82</v>
      </c>
      <c r="AF6" s="22">
        <f t="shared" si="4"/>
        <v>105.75</v>
      </c>
      <c r="AG6" s="22">
        <f t="shared" si="4"/>
        <v>105.52</v>
      </c>
      <c r="AH6" s="21" t="str">
        <f>IF(AH7="","",IF(AH7="-","【-】","【"&amp;SUBSTITUTE(TEXT(AH7,"#,##0.00"),"-","△")&amp;"】"))</f>
        <v>【104.96】</v>
      </c>
      <c r="AI6" s="21">
        <f>IF(AI7="",NA(),AI7)</f>
        <v>0</v>
      </c>
      <c r="AJ6" s="21">
        <f t="shared" ref="AJ6:AR6" si="5">IF(AJ7="",NA(),AJ7)</f>
        <v>0</v>
      </c>
      <c r="AK6" s="21">
        <f t="shared" si="5"/>
        <v>0</v>
      </c>
      <c r="AL6" s="21">
        <f t="shared" si="5"/>
        <v>0</v>
      </c>
      <c r="AM6" s="21">
        <f t="shared" si="5"/>
        <v>0</v>
      </c>
      <c r="AN6" s="22">
        <f t="shared" si="5"/>
        <v>4.96</v>
      </c>
      <c r="AO6" s="22">
        <f t="shared" si="5"/>
        <v>29.38</v>
      </c>
      <c r="AP6" s="22">
        <f t="shared" si="5"/>
        <v>31.54</v>
      </c>
      <c r="AQ6" s="22">
        <f t="shared" si="5"/>
        <v>31.15</v>
      </c>
      <c r="AR6" s="22">
        <f t="shared" si="5"/>
        <v>30.01</v>
      </c>
      <c r="AS6" s="21" t="str">
        <f>IF(AS7="","",IF(AS7="-","【-】","【"&amp;SUBSTITUTE(TEXT(AS7,"#,##0.00"),"-","△")&amp;"】"))</f>
        <v>【30.67】</v>
      </c>
      <c r="AT6" s="22">
        <f>IF(AT7="",NA(),AT7)</f>
        <v>250.99</v>
      </c>
      <c r="AU6" s="22">
        <f t="shared" ref="AU6:BC6" si="6">IF(AU7="",NA(),AU7)</f>
        <v>196.67</v>
      </c>
      <c r="AV6" s="22">
        <f t="shared" si="6"/>
        <v>189.64</v>
      </c>
      <c r="AW6" s="22">
        <f t="shared" si="6"/>
        <v>176.59</v>
      </c>
      <c r="AX6" s="22">
        <f t="shared" si="6"/>
        <v>134.33000000000001</v>
      </c>
      <c r="AY6" s="22">
        <f t="shared" si="6"/>
        <v>563.05999999999995</v>
      </c>
      <c r="AZ6" s="22">
        <f t="shared" si="6"/>
        <v>413.82</v>
      </c>
      <c r="BA6" s="22">
        <f t="shared" si="6"/>
        <v>302.22000000000003</v>
      </c>
      <c r="BB6" s="22">
        <f t="shared" si="6"/>
        <v>263.45</v>
      </c>
      <c r="BC6" s="22">
        <f t="shared" si="6"/>
        <v>249.43</v>
      </c>
      <c r="BD6" s="21" t="str">
        <f>IF(BD7="","",IF(BD7="-","【-】","【"&amp;SUBSTITUTE(TEXT(BD7,"#,##0.00"),"-","△")&amp;"】"))</f>
        <v>【195.24】</v>
      </c>
      <c r="BE6" s="22">
        <f>IF(BE7="",NA(),BE7)</f>
        <v>3006.01</v>
      </c>
      <c r="BF6" s="22">
        <f t="shared" ref="BF6:BN6" si="7">IF(BF7="",NA(),BF7)</f>
        <v>2746.99</v>
      </c>
      <c r="BG6" s="22">
        <f t="shared" si="7"/>
        <v>2445.5700000000002</v>
      </c>
      <c r="BH6" s="22">
        <f t="shared" si="7"/>
        <v>2388.35</v>
      </c>
      <c r="BI6" s="22">
        <f t="shared" si="7"/>
        <v>2071.1999999999998</v>
      </c>
      <c r="BJ6" s="22">
        <f t="shared" si="7"/>
        <v>651.9</v>
      </c>
      <c r="BK6" s="22">
        <f t="shared" si="7"/>
        <v>698.55</v>
      </c>
      <c r="BL6" s="22">
        <f t="shared" si="7"/>
        <v>970.36</v>
      </c>
      <c r="BM6" s="22">
        <f t="shared" si="7"/>
        <v>940.22</v>
      </c>
      <c r="BN6" s="22">
        <f t="shared" si="7"/>
        <v>922.05</v>
      </c>
      <c r="BO6" s="21" t="str">
        <f>IF(BO7="","",IF(BO7="-","【-】","【"&amp;SUBSTITUTE(TEXT(BO7,"#,##0.00"),"-","△")&amp;"】"))</f>
        <v>【1,090.93】</v>
      </c>
      <c r="BP6" s="22">
        <f>IF(BP7="",NA(),BP7)</f>
        <v>21.97</v>
      </c>
      <c r="BQ6" s="22">
        <f t="shared" ref="BQ6:BY6" si="8">IF(BQ7="",NA(),BQ7)</f>
        <v>20.97</v>
      </c>
      <c r="BR6" s="22">
        <f t="shared" si="8"/>
        <v>24.57</v>
      </c>
      <c r="BS6" s="22">
        <f t="shared" si="8"/>
        <v>23.54</v>
      </c>
      <c r="BT6" s="22">
        <f t="shared" si="8"/>
        <v>22.83</v>
      </c>
      <c r="BU6" s="22">
        <f t="shared" si="8"/>
        <v>75.28</v>
      </c>
      <c r="BV6" s="22">
        <f t="shared" si="8"/>
        <v>73.7</v>
      </c>
      <c r="BW6" s="22">
        <f t="shared" si="8"/>
        <v>64.52</v>
      </c>
      <c r="BX6" s="22">
        <f t="shared" si="8"/>
        <v>66.8</v>
      </c>
      <c r="BY6" s="22">
        <f t="shared" si="8"/>
        <v>64.39</v>
      </c>
      <c r="BZ6" s="21" t="str">
        <f>IF(BZ7="","",IF(BZ7="-","【-】","【"&amp;SUBSTITUTE(TEXT(BZ7,"#,##0.00"),"-","△")&amp;"】"))</f>
        <v>【58.61】</v>
      </c>
      <c r="CA6" s="22">
        <f>IF(CA7="",NA(),CA7)</f>
        <v>1017.83</v>
      </c>
      <c r="CB6" s="22">
        <f t="shared" ref="CB6:CJ6" si="9">IF(CB7="",NA(),CB7)</f>
        <v>1059.3599999999999</v>
      </c>
      <c r="CC6" s="22">
        <f t="shared" si="9"/>
        <v>889.35</v>
      </c>
      <c r="CD6" s="22">
        <f t="shared" si="9"/>
        <v>937.3</v>
      </c>
      <c r="CE6" s="22">
        <f t="shared" si="9"/>
        <v>949.6</v>
      </c>
      <c r="CF6" s="22">
        <f t="shared" si="9"/>
        <v>255.35</v>
      </c>
      <c r="CG6" s="22">
        <f t="shared" si="9"/>
        <v>261.02</v>
      </c>
      <c r="CH6" s="22">
        <f t="shared" si="9"/>
        <v>270.68</v>
      </c>
      <c r="CI6" s="22">
        <f t="shared" si="9"/>
        <v>268.88</v>
      </c>
      <c r="CJ6" s="22">
        <f t="shared" si="9"/>
        <v>258.89999999999998</v>
      </c>
      <c r="CK6" s="21" t="str">
        <f>IF(CK7="","",IF(CK7="-","【-】","【"&amp;SUBSTITUTE(TEXT(CK7,"#,##0.00"),"-","△")&amp;"】"))</f>
        <v>【274.97】</v>
      </c>
      <c r="CL6" s="22">
        <f>IF(CL7="",NA(),CL7)</f>
        <v>35.6</v>
      </c>
      <c r="CM6" s="22">
        <f t="shared" ref="CM6:CU6" si="10">IF(CM7="",NA(),CM7)</f>
        <v>36.770000000000003</v>
      </c>
      <c r="CN6" s="22">
        <f t="shared" si="10"/>
        <v>38.92</v>
      </c>
      <c r="CO6" s="22">
        <f t="shared" si="10"/>
        <v>37.56</v>
      </c>
      <c r="CP6" s="22">
        <f t="shared" si="10"/>
        <v>40.46</v>
      </c>
      <c r="CQ6" s="22">
        <f t="shared" si="10"/>
        <v>45.73</v>
      </c>
      <c r="CR6" s="22">
        <f t="shared" si="10"/>
        <v>49.01</v>
      </c>
      <c r="CS6" s="22">
        <f t="shared" si="10"/>
        <v>48.86</v>
      </c>
      <c r="CT6" s="22">
        <f t="shared" si="10"/>
        <v>49</v>
      </c>
      <c r="CU6" s="22">
        <f t="shared" si="10"/>
        <v>50.07</v>
      </c>
      <c r="CV6" s="21" t="str">
        <f>IF(CV7="","",IF(CV7="-","【-】","【"&amp;SUBSTITUTE(TEXT(CV7,"#,##0.00"),"-","△")&amp;"】"))</f>
        <v>【52.36】</v>
      </c>
      <c r="CW6" s="22">
        <f>IF(CW7="",NA(),CW7)</f>
        <v>97.13</v>
      </c>
      <c r="CX6" s="22">
        <f t="shared" ref="CX6:DF6" si="11">IF(CX7="",NA(),CX7)</f>
        <v>97.37</v>
      </c>
      <c r="CY6" s="22">
        <f t="shared" si="11"/>
        <v>99.71</v>
      </c>
      <c r="CZ6" s="22">
        <f t="shared" si="11"/>
        <v>98.19</v>
      </c>
      <c r="DA6" s="22">
        <f t="shared" si="11"/>
        <v>99.68</v>
      </c>
      <c r="DB6" s="22">
        <f t="shared" si="11"/>
        <v>80.25</v>
      </c>
      <c r="DC6" s="22">
        <f t="shared" si="11"/>
        <v>76.569999999999993</v>
      </c>
      <c r="DD6" s="22">
        <f t="shared" si="11"/>
        <v>76.48</v>
      </c>
      <c r="DE6" s="22">
        <f t="shared" si="11"/>
        <v>75.64</v>
      </c>
      <c r="DF6" s="22">
        <f t="shared" si="11"/>
        <v>75.7</v>
      </c>
      <c r="DG6" s="21" t="str">
        <f>IF(DG7="","",IF(DG7="-","【-】","【"&amp;SUBSTITUTE(TEXT(DG7,"#,##0.00"),"-","△")&amp;"】"))</f>
        <v>【73.88】</v>
      </c>
      <c r="DH6" s="22">
        <f>IF(DH7="",NA(),DH7)</f>
        <v>39.270000000000003</v>
      </c>
      <c r="DI6" s="22">
        <f t="shared" ref="DI6:DQ6" si="12">IF(DI7="",NA(),DI7)</f>
        <v>42</v>
      </c>
      <c r="DJ6" s="22">
        <f t="shared" si="12"/>
        <v>44.44</v>
      </c>
      <c r="DK6" s="22">
        <f t="shared" si="12"/>
        <v>46.8</v>
      </c>
      <c r="DL6" s="22">
        <f t="shared" si="12"/>
        <v>48.64</v>
      </c>
      <c r="DM6" s="22">
        <f t="shared" si="12"/>
        <v>46.28</v>
      </c>
      <c r="DN6" s="22">
        <f t="shared" si="12"/>
        <v>49.34</v>
      </c>
      <c r="DO6" s="22">
        <f t="shared" si="12"/>
        <v>39.409999999999997</v>
      </c>
      <c r="DP6" s="22">
        <f t="shared" si="12"/>
        <v>41.18</v>
      </c>
      <c r="DQ6" s="22">
        <f t="shared" si="12"/>
        <v>42.98</v>
      </c>
      <c r="DR6" s="21" t="str">
        <f>IF(DR7="","",IF(DR7="-","【-】","【"&amp;SUBSTITUTE(TEXT(DR7,"#,##0.00"),"-","△")&amp;"】"))</f>
        <v>【39.30】</v>
      </c>
      <c r="DS6" s="21">
        <f>IF(DS7="",NA(),DS7)</f>
        <v>0</v>
      </c>
      <c r="DT6" s="21">
        <f t="shared" ref="DT6:EB6" si="13">IF(DT7="",NA(),DT7)</f>
        <v>0</v>
      </c>
      <c r="DU6" s="21">
        <f t="shared" si="13"/>
        <v>0</v>
      </c>
      <c r="DV6" s="21">
        <f t="shared" si="13"/>
        <v>0</v>
      </c>
      <c r="DW6" s="21">
        <f t="shared" si="13"/>
        <v>0</v>
      </c>
      <c r="DX6" s="22">
        <f t="shared" si="13"/>
        <v>18.03</v>
      </c>
      <c r="DY6" s="22">
        <f t="shared" si="13"/>
        <v>22.75</v>
      </c>
      <c r="DZ6" s="22">
        <f t="shared" si="13"/>
        <v>20.97</v>
      </c>
      <c r="EA6" s="22">
        <f t="shared" si="13"/>
        <v>21.65</v>
      </c>
      <c r="EB6" s="22">
        <f t="shared" si="13"/>
        <v>23.24</v>
      </c>
      <c r="EC6" s="21" t="str">
        <f>IF(EC7="","",IF(EC7="-","【-】","【"&amp;SUBSTITUTE(TEXT(EC7,"#,##0.00"),"-","△")&amp;"】"))</f>
        <v>【18.76】</v>
      </c>
      <c r="ED6" s="21">
        <f>IF(ED7="",NA(),ED7)</f>
        <v>0</v>
      </c>
      <c r="EE6" s="21">
        <f t="shared" ref="EE6:EM6" si="14">IF(EE7="",NA(),EE7)</f>
        <v>0</v>
      </c>
      <c r="EF6" s="21">
        <f t="shared" si="14"/>
        <v>0</v>
      </c>
      <c r="EG6" s="21">
        <f t="shared" si="14"/>
        <v>0</v>
      </c>
      <c r="EH6" s="21">
        <f t="shared" si="14"/>
        <v>0</v>
      </c>
      <c r="EI6" s="22">
        <f t="shared" si="14"/>
        <v>0.46</v>
      </c>
      <c r="EJ6" s="22">
        <f t="shared" si="14"/>
        <v>0.43</v>
      </c>
      <c r="EK6" s="22">
        <f t="shared" si="14"/>
        <v>1.1499999999999999</v>
      </c>
      <c r="EL6" s="22">
        <f t="shared" si="14"/>
        <v>0.28999999999999998</v>
      </c>
      <c r="EM6" s="22">
        <f t="shared" si="14"/>
        <v>0.39</v>
      </c>
      <c r="EN6" s="21" t="str">
        <f>IF(EN7="","",IF(EN7="-","【-】","【"&amp;SUBSTITUTE(TEXT(EN7,"#,##0.00"),"-","△")&amp;"】"))</f>
        <v>【0.65】</v>
      </c>
    </row>
    <row r="7" spans="1:144" s="23" customFormat="1" x14ac:dyDescent="0.15">
      <c r="A7" s="15"/>
      <c r="B7" s="24">
        <v>2022</v>
      </c>
      <c r="C7" s="24">
        <v>122114</v>
      </c>
      <c r="D7" s="24">
        <v>46</v>
      </c>
      <c r="E7" s="24">
        <v>1</v>
      </c>
      <c r="F7" s="24">
        <v>0</v>
      </c>
      <c r="G7" s="24">
        <v>5</v>
      </c>
      <c r="H7" s="24" t="s">
        <v>93</v>
      </c>
      <c r="I7" s="24" t="s">
        <v>94</v>
      </c>
      <c r="J7" s="24" t="s">
        <v>95</v>
      </c>
      <c r="K7" s="24" t="s">
        <v>96</v>
      </c>
      <c r="L7" s="24" t="s">
        <v>97</v>
      </c>
      <c r="M7" s="24" t="s">
        <v>98</v>
      </c>
      <c r="N7" s="25" t="s">
        <v>99</v>
      </c>
      <c r="O7" s="25">
        <v>46.21</v>
      </c>
      <c r="P7" s="25">
        <v>2.39</v>
      </c>
      <c r="Q7" s="25">
        <v>3982</v>
      </c>
      <c r="R7" s="25">
        <v>130944</v>
      </c>
      <c r="S7" s="25">
        <v>213.84</v>
      </c>
      <c r="T7" s="25">
        <v>612.35</v>
      </c>
      <c r="U7" s="25">
        <v>3134</v>
      </c>
      <c r="V7" s="25">
        <v>22.1</v>
      </c>
      <c r="W7" s="25">
        <v>141.81</v>
      </c>
      <c r="X7" s="25">
        <v>100</v>
      </c>
      <c r="Y7" s="25">
        <v>100</v>
      </c>
      <c r="Z7" s="25">
        <v>100</v>
      </c>
      <c r="AA7" s="25">
        <v>100</v>
      </c>
      <c r="AB7" s="25">
        <v>100.01</v>
      </c>
      <c r="AC7" s="25">
        <v>109.77</v>
      </c>
      <c r="AD7" s="25">
        <v>105.45</v>
      </c>
      <c r="AE7" s="25">
        <v>103.82</v>
      </c>
      <c r="AF7" s="25">
        <v>105.75</v>
      </c>
      <c r="AG7" s="25">
        <v>105.52</v>
      </c>
      <c r="AH7" s="25">
        <v>104.96</v>
      </c>
      <c r="AI7" s="25">
        <v>0</v>
      </c>
      <c r="AJ7" s="25">
        <v>0</v>
      </c>
      <c r="AK7" s="25">
        <v>0</v>
      </c>
      <c r="AL7" s="25">
        <v>0</v>
      </c>
      <c r="AM7" s="25">
        <v>0</v>
      </c>
      <c r="AN7" s="25">
        <v>4.96</v>
      </c>
      <c r="AO7" s="25">
        <v>29.38</v>
      </c>
      <c r="AP7" s="25">
        <v>31.54</v>
      </c>
      <c r="AQ7" s="25">
        <v>31.15</v>
      </c>
      <c r="AR7" s="25">
        <v>30.01</v>
      </c>
      <c r="AS7" s="25">
        <v>30.67</v>
      </c>
      <c r="AT7" s="25">
        <v>250.99</v>
      </c>
      <c r="AU7" s="25">
        <v>196.67</v>
      </c>
      <c r="AV7" s="25">
        <v>189.64</v>
      </c>
      <c r="AW7" s="25">
        <v>176.59</v>
      </c>
      <c r="AX7" s="25">
        <v>134.33000000000001</v>
      </c>
      <c r="AY7" s="25">
        <v>563.05999999999995</v>
      </c>
      <c r="AZ7" s="25">
        <v>413.82</v>
      </c>
      <c r="BA7" s="25">
        <v>302.22000000000003</v>
      </c>
      <c r="BB7" s="25">
        <v>263.45</v>
      </c>
      <c r="BC7" s="25">
        <v>249.43</v>
      </c>
      <c r="BD7" s="25">
        <v>195.24</v>
      </c>
      <c r="BE7" s="25">
        <v>3006.01</v>
      </c>
      <c r="BF7" s="25">
        <v>2746.99</v>
      </c>
      <c r="BG7" s="25">
        <v>2445.5700000000002</v>
      </c>
      <c r="BH7" s="25">
        <v>2388.35</v>
      </c>
      <c r="BI7" s="25">
        <v>2071.1999999999998</v>
      </c>
      <c r="BJ7" s="25">
        <v>651.9</v>
      </c>
      <c r="BK7" s="25">
        <v>698.55</v>
      </c>
      <c r="BL7" s="25">
        <v>970.36</v>
      </c>
      <c r="BM7" s="25">
        <v>940.22</v>
      </c>
      <c r="BN7" s="25">
        <v>922.05</v>
      </c>
      <c r="BO7" s="25">
        <v>1090.93</v>
      </c>
      <c r="BP7" s="25">
        <v>21.97</v>
      </c>
      <c r="BQ7" s="25">
        <v>20.97</v>
      </c>
      <c r="BR7" s="25">
        <v>24.57</v>
      </c>
      <c r="BS7" s="25">
        <v>23.54</v>
      </c>
      <c r="BT7" s="25">
        <v>22.83</v>
      </c>
      <c r="BU7" s="25">
        <v>75.28</v>
      </c>
      <c r="BV7" s="25">
        <v>73.7</v>
      </c>
      <c r="BW7" s="25">
        <v>64.52</v>
      </c>
      <c r="BX7" s="25">
        <v>66.8</v>
      </c>
      <c r="BY7" s="25">
        <v>64.39</v>
      </c>
      <c r="BZ7" s="25">
        <v>58.61</v>
      </c>
      <c r="CA7" s="25">
        <v>1017.83</v>
      </c>
      <c r="CB7" s="25">
        <v>1059.3599999999999</v>
      </c>
      <c r="CC7" s="25">
        <v>889.35</v>
      </c>
      <c r="CD7" s="25">
        <v>937.3</v>
      </c>
      <c r="CE7" s="25">
        <v>949.6</v>
      </c>
      <c r="CF7" s="25">
        <v>255.35</v>
      </c>
      <c r="CG7" s="25">
        <v>261.02</v>
      </c>
      <c r="CH7" s="25">
        <v>270.68</v>
      </c>
      <c r="CI7" s="25">
        <v>268.88</v>
      </c>
      <c r="CJ7" s="25">
        <v>258.89999999999998</v>
      </c>
      <c r="CK7" s="25">
        <v>274.97000000000003</v>
      </c>
      <c r="CL7" s="25">
        <v>35.6</v>
      </c>
      <c r="CM7" s="25">
        <v>36.770000000000003</v>
      </c>
      <c r="CN7" s="25">
        <v>38.92</v>
      </c>
      <c r="CO7" s="25">
        <v>37.56</v>
      </c>
      <c r="CP7" s="25">
        <v>40.46</v>
      </c>
      <c r="CQ7" s="25">
        <v>45.73</v>
      </c>
      <c r="CR7" s="25">
        <v>49.01</v>
      </c>
      <c r="CS7" s="25">
        <v>48.86</v>
      </c>
      <c r="CT7" s="25">
        <v>49</v>
      </c>
      <c r="CU7" s="25">
        <v>50.07</v>
      </c>
      <c r="CV7" s="25">
        <v>52.36</v>
      </c>
      <c r="CW7" s="25">
        <v>97.13</v>
      </c>
      <c r="CX7" s="25">
        <v>97.37</v>
      </c>
      <c r="CY7" s="25">
        <v>99.71</v>
      </c>
      <c r="CZ7" s="25">
        <v>98.19</v>
      </c>
      <c r="DA7" s="25">
        <v>99.68</v>
      </c>
      <c r="DB7" s="25">
        <v>80.25</v>
      </c>
      <c r="DC7" s="25">
        <v>76.569999999999993</v>
      </c>
      <c r="DD7" s="25">
        <v>76.48</v>
      </c>
      <c r="DE7" s="25">
        <v>75.64</v>
      </c>
      <c r="DF7" s="25">
        <v>75.7</v>
      </c>
      <c r="DG7" s="25">
        <v>73.88</v>
      </c>
      <c r="DH7" s="25">
        <v>39.270000000000003</v>
      </c>
      <c r="DI7" s="25">
        <v>42</v>
      </c>
      <c r="DJ7" s="25">
        <v>44.44</v>
      </c>
      <c r="DK7" s="25">
        <v>46.8</v>
      </c>
      <c r="DL7" s="25">
        <v>48.64</v>
      </c>
      <c r="DM7" s="25">
        <v>46.28</v>
      </c>
      <c r="DN7" s="25">
        <v>49.34</v>
      </c>
      <c r="DO7" s="25">
        <v>39.409999999999997</v>
      </c>
      <c r="DP7" s="25">
        <v>41.18</v>
      </c>
      <c r="DQ7" s="25">
        <v>42.98</v>
      </c>
      <c r="DR7" s="25">
        <v>39.299999999999997</v>
      </c>
      <c r="DS7" s="25">
        <v>0</v>
      </c>
      <c r="DT7" s="25">
        <v>0</v>
      </c>
      <c r="DU7" s="25">
        <v>0</v>
      </c>
      <c r="DV7" s="25">
        <v>0</v>
      </c>
      <c r="DW7" s="25">
        <v>0</v>
      </c>
      <c r="DX7" s="25">
        <v>18.03</v>
      </c>
      <c r="DY7" s="25">
        <v>22.75</v>
      </c>
      <c r="DZ7" s="25">
        <v>20.97</v>
      </c>
      <c r="EA7" s="25">
        <v>21.65</v>
      </c>
      <c r="EB7" s="25">
        <v>23.24</v>
      </c>
      <c r="EC7" s="25">
        <v>18.760000000000002</v>
      </c>
      <c r="ED7" s="25">
        <v>0</v>
      </c>
      <c r="EE7" s="25">
        <v>0</v>
      </c>
      <c r="EF7" s="25">
        <v>0</v>
      </c>
      <c r="EG7" s="25">
        <v>0</v>
      </c>
      <c r="EH7" s="25">
        <v>0</v>
      </c>
      <c r="EI7" s="25">
        <v>0.46</v>
      </c>
      <c r="EJ7" s="25">
        <v>0.43</v>
      </c>
      <c r="EK7" s="25">
        <v>1.1499999999999999</v>
      </c>
      <c r="EL7" s="25">
        <v>0.28999999999999998</v>
      </c>
      <c r="EM7" s="25">
        <v>0.39</v>
      </c>
      <c r="EN7" s="25">
        <v>0.65</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dcterms:created xsi:type="dcterms:W3CDTF">2023-12-05T00:51:41Z</dcterms:created>
  <dcterms:modified xsi:type="dcterms:W3CDTF">2024-02-16T04:04:19Z</dcterms:modified>
  <cp:category/>
</cp:coreProperties>
</file>