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
    </mc:Choice>
  </mc:AlternateContent>
  <xr:revisionPtr revIDLastSave="0" documentId="13_ncr:1_{7FDF3DD9-1C4A-48E8-9329-84A03ED78273}" xr6:coauthVersionLast="47" xr6:coauthVersionMax="47" xr10:uidLastSave="{00000000-0000-0000-0000-000000000000}"/>
  <workbookProtection workbookAlgorithmName="SHA-512" workbookHashValue="L20+2cOPTwy+Q0anvHQzV7CfFOl6al3d9e2sCtIobVlzDtNcOCdt6sr5Tat2OONCJ3T1zxJ9Mv+Y/J3a147feQ==" workbookSaltValue="uPtL/ekIf2SKRrIjszH3V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E85" i="4"/>
  <c r="BB10" i="4"/>
  <c r="AD10" i="4"/>
  <c r="W10" i="4"/>
  <c r="P10" i="4"/>
  <c r="BB8" i="4"/>
  <c r="AT8" i="4"/>
  <c r="AD8" i="4"/>
  <c r="W8" i="4"/>
  <c r="P8" i="4"/>
  <c r="B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<sst xmlns="http://schemas.openxmlformats.org/spreadsheetml/2006/main" count="253" uniqueCount="116">
  <si>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</si>
  <si>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</si>
  <si>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</si>
  <si>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</si>
  <si>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</si>
  <si>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</si>
  <si>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</si>
  <si>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</si>
  <si>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</si>
  <si>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</si>
  <si>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</si>
  <si>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</si>
  <si>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</si>
  <si>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</si>
  <si>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</si>
  <si>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</si>
  <si>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</si>
  <si>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</si>
  <si>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</si>
  <si>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</si>
  <si>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</si>
  <si>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</si>
  <si>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</si>
  <si>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</si>
  <si>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</si>
  <si>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</si>
  <si>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</si>
  <si>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</si>
  <si>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</si>
  <si>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</si>
  <si>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</si>
  <si>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</si>
  <si>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</si>
  <si>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</si>
  <si>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</si>
  <si>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</si>
  <si>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</si>
  <si>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</si>
  <si>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</si>
  <si>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</si>
  <si>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</si>
  <si>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</si>
  <si>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</si>
  <si>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</si>
  <si>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</si>
  <si>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</si>
  <si>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</si>
  <si>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</si>
  <si>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</si>
  <si>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</si>
  <si>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</si>
  <si>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</si>
  <si>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</si>
  <si>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</si>
  <si>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</si>
  <si>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</si>
  <si>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</si>
  <si>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</si>
  <si>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</si>
  <si>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</si>
  <si>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</si>
  <si>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</si>
  <si>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</si>
  <si>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</si>
  <si>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</si>
  <si>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</si>
  <si>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</si>
  <si>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</si>
  <si>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</si>
  <si>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</si>
  <si>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</si>
  <si>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</si>
  <si>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</si>
  <si>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</si>
  <si>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</si>
  <si>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</si>
  <si>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</si>
  <si>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</si>
  <si>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</si>
  <si>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</si>
  <si>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</si>
  <si>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</si>
  <si>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</si>
  <si>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</si>
  <si>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</si>
  <si>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</si>
  <si>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</si>
  <si>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</si>
  <si>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</si>
  <si>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</si>
  <si>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</si>
  <si>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</si>
  <si>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</si>
  <si>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</si>
  <si>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</si>
  <si>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</si>
  <si>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茂原市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</si>
  <si>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</si>
  <si>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</si>
  <si>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</si>
  <si>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</si>
  <si>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</si>
  <si>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</si>
  <si>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</si>
  <si>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</si>
  <si>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</si>
  <si>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</si>
  <si>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</si>
  <si>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</si>
  <si>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</si>
  <si>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</si>
  <si>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</si>
  <si>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</si>
  <si>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は、現在のところ特筆すべき課題は認められず、当面保たれている一方で、施設の老朽化は避けられない喫緊の課題であり、今後はさらに施設改築・更新及び維持管理に多額の費用の発生が見込まれる。
　その中で、経年比較や類似団体との比較により現在の状況について把握・分析を行い、下水道事業を将来にわたって持続的かつ安定的に運営を行うために、経営の健全化に努めていく。</t>
    <rPh sb="1" eb="3">
      <t>ケイエイ</t>
    </rPh>
    <rPh sb="4" eb="7">
      <t>ケンゼンセイ</t>
    </rPh>
    <rPh sb="9" eb="11">
      <t>ゲンザイ</t>
    </rPh>
    <rPh sb="15" eb="17">
      <t>トクヒツ</t>
    </rPh>
    <rPh sb="20" eb="22">
      <t>カダイ</t>
    </rPh>
    <rPh sb="23" eb="24">
      <t>ミト</t>
    </rPh>
    <rPh sb="29" eb="31">
      <t>トウメン</t>
    </rPh>
    <rPh sb="31" eb="32">
      <t>タモ</t>
    </rPh>
    <rPh sb="37" eb="39">
      <t>イッポウ</t>
    </rPh>
    <rPh sb="41" eb="43">
      <t>シセツ</t>
    </rPh>
    <rPh sb="44" eb="47">
      <t>ロウキュウカ</t>
    </rPh>
    <rPh sb="48" eb="49">
      <t>サ</t>
    </rPh>
    <rPh sb="54" eb="56">
      <t>キッキン</t>
    </rPh>
    <rPh sb="57" eb="59">
      <t>カダイ</t>
    </rPh>
    <rPh sb="63" eb="65">
      <t>コンゴ</t>
    </rPh>
    <rPh sb="69" eb="71">
      <t>シセツ</t>
    </rPh>
    <rPh sb="71" eb="73">
      <t>カイチク</t>
    </rPh>
    <rPh sb="74" eb="76">
      <t>コウシン</t>
    </rPh>
    <rPh sb="76" eb="77">
      <t>オヨ</t>
    </rPh>
    <rPh sb="78" eb="80">
      <t>イジ</t>
    </rPh>
    <rPh sb="80" eb="82">
      <t>カンリ</t>
    </rPh>
    <rPh sb="83" eb="85">
      <t>タガク</t>
    </rPh>
    <rPh sb="86" eb="88">
      <t>ヒヨウ</t>
    </rPh>
    <rPh sb="89" eb="91">
      <t>ハッセイ</t>
    </rPh>
    <rPh sb="92" eb="94">
      <t>ミコ</t>
    </rPh>
    <rPh sb="102" eb="103">
      <t>ナカ</t>
    </rPh>
    <rPh sb="105" eb="107">
      <t>ケイネン</t>
    </rPh>
    <rPh sb="107" eb="109">
      <t>ヒカク</t>
    </rPh>
    <rPh sb="110" eb="112">
      <t>ルイジ</t>
    </rPh>
    <rPh sb="112" eb="114">
      <t>ダンタイ</t>
    </rPh>
    <rPh sb="116" eb="118">
      <t>ヒカク</t>
    </rPh>
    <rPh sb="121" eb="123">
      <t>ゲンザイ</t>
    </rPh>
    <rPh sb="124" eb="126">
      <t>ジョウキョウ</t>
    </rPh>
    <rPh sb="130" eb="132">
      <t>ハアク</t>
    </rPh>
    <rPh sb="133" eb="135">
      <t>ブンセキ</t>
    </rPh>
    <rPh sb="136" eb="137">
      <t>オコナ</t>
    </rPh>
    <rPh sb="139" eb="142">
      <t>ゲスイドウ</t>
    </rPh>
    <rPh sb="142" eb="144">
      <t>ジギョウ</t>
    </rPh>
    <rPh sb="145" eb="147">
      <t>ショウライ</t>
    </rPh>
    <rPh sb="152" eb="155">
      <t>ジゾクテキ</t>
    </rPh>
    <rPh sb="157" eb="160">
      <t>アンテイテキ</t>
    </rPh>
    <rPh sb="161" eb="163">
      <t>ウンエイ</t>
    </rPh>
    <rPh sb="164" eb="165">
      <t>オコナ</t>
    </rPh>
    <rPh sb="170" eb="172">
      <t>ケイエイ</t>
    </rPh>
    <rPh sb="173" eb="176">
      <t>ケンゼンカ</t>
    </rPh>
    <rPh sb="177" eb="178">
      <t>ツト</t>
    </rPh>
    <phoneticPr fontId="4"/>
  </si>
  <si>
    <t>①経常収支比率について
　100％以上を維持しているが、今後も健全経営を続けていくため、更なる費用の削減に努めるとともに使用料改定の要否について検討していく必要がある。
③流動比率について
　流動比率は100％未満であるが、流動負債の主なものは翌年度に償還する建設改良費等の財源に充てるための企業債であり、償還年度に見込まれる収入などが償還に充てられるため、当面の支払能力には問題ないと考えられる。
④企業債残高対事業規模比率について
　類似団体と比較して低い水準のため、今後も適切な投資規模を見極めつつ、積極的に老朽施設の改築・更新を実施していく。
⑤⑥経費回収率、汚水処理原価について
　経費回収率は100％を超えていることから、汚水処理費を使用料収入で賄えている状態であり、また、汚水処理原価は類似団体と比較して低い水準であるが、汚水処理費に係る光熱水費の増等の影響が見られることから、今後の動向を注視する必要がある。
⑦施設利用率について
　処理能力の9割近くが稼働しており、類似団体と比較して高い水準であることから、適切な施設規模であると考えられる。
⑧水洗化率について
　平均程度の水準であるが、水洗化促進の取り組みを継続し、使用料収入を確保していく。</t>
    <rPh sb="1" eb="3">
      <t>ケイジョウ</t>
    </rPh>
    <rPh sb="3" eb="5">
      <t>シュウシ</t>
    </rPh>
    <rPh sb="5" eb="7">
      <t>ヒリツ</t>
    </rPh>
    <rPh sb="17" eb="19">
      <t>イジョウ</t>
    </rPh>
    <rPh sb="20" eb="22">
      <t>イジ</t>
    </rPh>
    <rPh sb="28" eb="30">
      <t>コンゴ</t>
    </rPh>
    <rPh sb="31" eb="33">
      <t>ケンゼン</t>
    </rPh>
    <rPh sb="33" eb="35">
      <t>ケイエイ</t>
    </rPh>
    <rPh sb="36" eb="37">
      <t>ツヅ</t>
    </rPh>
    <rPh sb="44" eb="45">
      <t>サラ</t>
    </rPh>
    <rPh sb="47" eb="49">
      <t>ヒヨウ</t>
    </rPh>
    <rPh sb="50" eb="52">
      <t>サクゲン</t>
    </rPh>
    <rPh sb="53" eb="54">
      <t>ツト</t>
    </rPh>
    <rPh sb="60" eb="63">
      <t>シヨウリョウ</t>
    </rPh>
    <rPh sb="63" eb="65">
      <t>カイテイ</t>
    </rPh>
    <rPh sb="66" eb="68">
      <t>ヨウヒ</t>
    </rPh>
    <rPh sb="72" eb="74">
      <t>ケントウ</t>
    </rPh>
    <rPh sb="78" eb="80">
      <t>ヒツヨウ</t>
    </rPh>
    <rPh sb="86" eb="88">
      <t>リュウドウ</t>
    </rPh>
    <rPh sb="88" eb="90">
      <t>ヒリツ</t>
    </rPh>
    <rPh sb="96" eb="98">
      <t>リュウドウ</t>
    </rPh>
    <rPh sb="98" eb="100">
      <t>ヒリツ</t>
    </rPh>
    <rPh sb="105" eb="107">
      <t>ミマン</t>
    </rPh>
    <rPh sb="112" eb="114">
      <t>リュウドウ</t>
    </rPh>
    <rPh sb="114" eb="116">
      <t>フサイ</t>
    </rPh>
    <rPh sb="117" eb="118">
      <t>オモ</t>
    </rPh>
    <rPh sb="122" eb="125">
      <t>ヨクネンド</t>
    </rPh>
    <rPh sb="126" eb="128">
      <t>ショウカン</t>
    </rPh>
    <rPh sb="130" eb="132">
      <t>ケンセツ</t>
    </rPh>
    <rPh sb="132" eb="134">
      <t>カイリョウ</t>
    </rPh>
    <rPh sb="134" eb="135">
      <t>ヒ</t>
    </rPh>
    <rPh sb="135" eb="136">
      <t>トウ</t>
    </rPh>
    <rPh sb="137" eb="139">
      <t>ザイゲン</t>
    </rPh>
    <rPh sb="140" eb="141">
      <t>ア</t>
    </rPh>
    <rPh sb="146" eb="148">
      <t>キギョウ</t>
    </rPh>
    <rPh sb="148" eb="149">
      <t>サイ</t>
    </rPh>
    <rPh sb="153" eb="155">
      <t>ショウカン</t>
    </rPh>
    <rPh sb="155" eb="157">
      <t>ネンド</t>
    </rPh>
    <rPh sb="158" eb="160">
      <t>ミコ</t>
    </rPh>
    <rPh sb="163" eb="165">
      <t>シュウニュウ</t>
    </rPh>
    <rPh sb="168" eb="170">
      <t>ショウカン</t>
    </rPh>
    <rPh sb="171" eb="172">
      <t>ア</t>
    </rPh>
    <rPh sb="179" eb="181">
      <t>トウメン</t>
    </rPh>
    <rPh sb="182" eb="184">
      <t>シハライ</t>
    </rPh>
    <rPh sb="184" eb="186">
      <t>ノウリョク</t>
    </rPh>
    <rPh sb="188" eb="190">
      <t>モンダイ</t>
    </rPh>
    <rPh sb="193" eb="194">
      <t>カンガ</t>
    </rPh>
    <rPh sb="201" eb="203">
      <t>キギョウ</t>
    </rPh>
    <rPh sb="203" eb="204">
      <t>サイ</t>
    </rPh>
    <rPh sb="204" eb="206">
      <t>ザンダカ</t>
    </rPh>
    <rPh sb="206" eb="207">
      <t>タイ</t>
    </rPh>
    <rPh sb="207" eb="209">
      <t>ジギョウ</t>
    </rPh>
    <rPh sb="209" eb="211">
      <t>キボ</t>
    </rPh>
    <rPh sb="211" eb="213">
      <t>ヒリツ</t>
    </rPh>
    <rPh sb="219" eb="221">
      <t>ルイジ</t>
    </rPh>
    <rPh sb="221" eb="223">
      <t>ダンタイ</t>
    </rPh>
    <rPh sb="224" eb="226">
      <t>ヒカク</t>
    </rPh>
    <rPh sb="228" eb="229">
      <t>ヒク</t>
    </rPh>
    <rPh sb="230" eb="232">
      <t>スイジュン</t>
    </rPh>
    <rPh sb="236" eb="238">
      <t>コンゴ</t>
    </rPh>
    <rPh sb="239" eb="241">
      <t>テキセツ</t>
    </rPh>
    <rPh sb="242" eb="244">
      <t>トウシ</t>
    </rPh>
    <rPh sb="244" eb="246">
      <t>キボ</t>
    </rPh>
    <rPh sb="247" eb="249">
      <t>ミキワ</t>
    </rPh>
    <rPh sb="253" eb="256">
      <t>セッキョクテキ</t>
    </rPh>
    <rPh sb="257" eb="259">
      <t>ロウキュウ</t>
    </rPh>
    <rPh sb="259" eb="261">
      <t>シセツ</t>
    </rPh>
    <rPh sb="262" eb="264">
      <t>カイチク</t>
    </rPh>
    <rPh sb="265" eb="267">
      <t>コウシン</t>
    </rPh>
    <rPh sb="268" eb="270">
      <t>ジッシ</t>
    </rPh>
    <rPh sb="278" eb="280">
      <t>ケイヒ</t>
    </rPh>
    <rPh sb="280" eb="282">
      <t>カイシュウ</t>
    </rPh>
    <rPh sb="282" eb="283">
      <t>リツ</t>
    </rPh>
    <rPh sb="284" eb="286">
      <t>オスイ</t>
    </rPh>
    <rPh sb="286" eb="288">
      <t>ショリ</t>
    </rPh>
    <rPh sb="288" eb="290">
      <t>ゲンカ</t>
    </rPh>
    <rPh sb="296" eb="298">
      <t>ケイヒ</t>
    </rPh>
    <rPh sb="298" eb="300">
      <t>カイシュウ</t>
    </rPh>
    <rPh sb="300" eb="301">
      <t>リツ</t>
    </rPh>
    <rPh sb="307" eb="308">
      <t>コ</t>
    </rPh>
    <rPh sb="317" eb="319">
      <t>オスイ</t>
    </rPh>
    <rPh sb="319" eb="321">
      <t>ショリ</t>
    </rPh>
    <rPh sb="321" eb="322">
      <t>ヒ</t>
    </rPh>
    <rPh sb="323" eb="326">
      <t>シヨウリョウ</t>
    </rPh>
    <rPh sb="326" eb="328">
      <t>シュウニュウ</t>
    </rPh>
    <rPh sb="329" eb="330">
      <t>マカナ</t>
    </rPh>
    <rPh sb="334" eb="336">
      <t>ジョウタイ</t>
    </rPh>
    <rPh sb="343" eb="345">
      <t>オスイ</t>
    </rPh>
    <rPh sb="345" eb="347">
      <t>ショリ</t>
    </rPh>
    <rPh sb="347" eb="349">
      <t>ゲンカ</t>
    </rPh>
    <rPh sb="350" eb="352">
      <t>ルイジ</t>
    </rPh>
    <rPh sb="352" eb="354">
      <t>ダンタイ</t>
    </rPh>
    <rPh sb="355" eb="357">
      <t>ヒカク</t>
    </rPh>
    <rPh sb="359" eb="360">
      <t>ヒク</t>
    </rPh>
    <rPh sb="361" eb="363">
      <t>スイジュン</t>
    </rPh>
    <rPh sb="368" eb="370">
      <t>オスイ</t>
    </rPh>
    <rPh sb="370" eb="372">
      <t>ショリ</t>
    </rPh>
    <rPh sb="372" eb="373">
      <t>ヒ</t>
    </rPh>
    <rPh sb="374" eb="375">
      <t>カカ</t>
    </rPh>
    <rPh sb="376" eb="380">
      <t>コウネツスイヒ</t>
    </rPh>
    <rPh sb="381" eb="382">
      <t>ゾウ</t>
    </rPh>
    <rPh sb="382" eb="383">
      <t>トウ</t>
    </rPh>
    <rPh sb="384" eb="386">
      <t>エイキョウ</t>
    </rPh>
    <rPh sb="387" eb="388">
      <t>ミ</t>
    </rPh>
    <rPh sb="396" eb="398">
      <t>コンゴ</t>
    </rPh>
    <rPh sb="399" eb="401">
      <t>ドウコウ</t>
    </rPh>
    <rPh sb="402" eb="404">
      <t>チュウシ</t>
    </rPh>
    <rPh sb="406" eb="408">
      <t>ヒツヨウ</t>
    </rPh>
    <rPh sb="414" eb="416">
      <t>シセツ</t>
    </rPh>
    <rPh sb="416" eb="418">
      <t>リヨウ</t>
    </rPh>
    <rPh sb="418" eb="419">
      <t>リツ</t>
    </rPh>
    <rPh sb="425" eb="427">
      <t>ショリ</t>
    </rPh>
    <rPh sb="427" eb="429">
      <t>ノウリョク</t>
    </rPh>
    <rPh sb="431" eb="432">
      <t>ワリ</t>
    </rPh>
    <rPh sb="432" eb="433">
      <t>チカ</t>
    </rPh>
    <rPh sb="435" eb="437">
      <t>カドウ</t>
    </rPh>
    <rPh sb="442" eb="444">
      <t>ルイジ</t>
    </rPh>
    <rPh sb="444" eb="446">
      <t>ダンタイ</t>
    </rPh>
    <rPh sb="447" eb="449">
      <t>ヒカク</t>
    </rPh>
    <rPh sb="451" eb="452">
      <t>タカ</t>
    </rPh>
    <rPh sb="453" eb="455">
      <t>スイジュン</t>
    </rPh>
    <rPh sb="463" eb="465">
      <t>テキセツ</t>
    </rPh>
    <rPh sb="466" eb="468">
      <t>シセツ</t>
    </rPh>
    <rPh sb="468" eb="470">
      <t>キボ</t>
    </rPh>
    <rPh sb="474" eb="475">
      <t>カンガ</t>
    </rPh>
    <rPh sb="482" eb="485">
      <t>スイセンカ</t>
    </rPh>
    <rPh sb="485" eb="486">
      <t>リツ</t>
    </rPh>
    <rPh sb="492" eb="494">
      <t>ヘイキン</t>
    </rPh>
    <rPh sb="494" eb="496">
      <t>テイド</t>
    </rPh>
    <rPh sb="497" eb="499">
      <t>スイジュン</t>
    </rPh>
    <rPh sb="504" eb="507">
      <t>スイセンカ</t>
    </rPh>
    <rPh sb="507" eb="509">
      <t>ソクシン</t>
    </rPh>
    <rPh sb="510" eb="511">
      <t>ト</t>
    </rPh>
    <rPh sb="512" eb="513">
      <t>ク</t>
    </rPh>
    <rPh sb="515" eb="517">
      <t>ケイゾク</t>
    </rPh>
    <rPh sb="519" eb="522">
      <t>シヨウリョウ</t>
    </rPh>
    <rPh sb="522" eb="524">
      <t>シュウニュウ</t>
    </rPh>
    <rPh sb="525" eb="527">
      <t>カクホ</t>
    </rPh>
    <phoneticPr fontId="4"/>
  </si>
  <si>
    <t>　昭和47年の供用開始当初に整備した処理場、ポンプ場及び管渠等が法定耐用年数を超過し老朽化が進行しており、平成30年度に策定した第1期ストックマネジメント計画に基づき、老朽化した施設の改築・更新を実施し対策を行っている。
　今後も、長期的な視点で老朽化の状況を見通しつつ、効果的な投資計画の設定とそれに合わせた財源の確保に努めていく。</t>
    <rPh sb="1" eb="3">
      <t>ショウワ</t>
    </rPh>
    <rPh sb="5" eb="6">
      <t>ネン</t>
    </rPh>
    <rPh sb="7" eb="9">
      <t>キョウヨウ</t>
    </rPh>
    <rPh sb="9" eb="11">
      <t>カイシ</t>
    </rPh>
    <rPh sb="11" eb="13">
      <t>トウショ</t>
    </rPh>
    <rPh sb="14" eb="16">
      <t>セイビ</t>
    </rPh>
    <rPh sb="18" eb="21">
      <t>ショリジョウ</t>
    </rPh>
    <rPh sb="25" eb="26">
      <t>ジョウ</t>
    </rPh>
    <rPh sb="26" eb="27">
      <t>オヨ</t>
    </rPh>
    <rPh sb="28" eb="30">
      <t>カンキョ</t>
    </rPh>
    <rPh sb="30" eb="31">
      <t>トウ</t>
    </rPh>
    <rPh sb="32" eb="34">
      <t>ホウテイ</t>
    </rPh>
    <rPh sb="34" eb="36">
      <t>タイヨウ</t>
    </rPh>
    <rPh sb="36" eb="38">
      <t>ネンスウ</t>
    </rPh>
    <rPh sb="39" eb="41">
      <t>チョウカ</t>
    </rPh>
    <rPh sb="42" eb="45">
      <t>ロウキュウカ</t>
    </rPh>
    <rPh sb="46" eb="48">
      <t>シンコウ</t>
    </rPh>
    <rPh sb="53" eb="55">
      <t>ヘイセイ</t>
    </rPh>
    <rPh sb="57" eb="59">
      <t>ネンド</t>
    </rPh>
    <rPh sb="60" eb="62">
      <t>サクテイ</t>
    </rPh>
    <rPh sb="64" eb="65">
      <t>ダイ</t>
    </rPh>
    <rPh sb="66" eb="67">
      <t>キ</t>
    </rPh>
    <rPh sb="77" eb="79">
      <t>ケイカク</t>
    </rPh>
    <rPh sb="80" eb="81">
      <t>モト</t>
    </rPh>
    <rPh sb="84" eb="87">
      <t>ロウキュウカ</t>
    </rPh>
    <rPh sb="89" eb="91">
      <t>シセツ</t>
    </rPh>
    <rPh sb="92" eb="94">
      <t>カイチク</t>
    </rPh>
    <rPh sb="95" eb="97">
      <t>コウシン</t>
    </rPh>
    <rPh sb="98" eb="100">
      <t>ジッシ</t>
    </rPh>
    <rPh sb="101" eb="103">
      <t>タイサク</t>
    </rPh>
    <rPh sb="104" eb="105">
      <t>オコナ</t>
    </rPh>
    <rPh sb="112" eb="114">
      <t>コンゴ</t>
    </rPh>
    <rPh sb="116" eb="119">
      <t>チョウキテキ</t>
    </rPh>
    <rPh sb="120" eb="122">
      <t>シテン</t>
    </rPh>
    <rPh sb="123" eb="126">
      <t>ロウキュウカ</t>
    </rPh>
    <rPh sb="127" eb="129">
      <t>ジョウキョウ</t>
    </rPh>
    <rPh sb="130" eb="132">
      <t>ミトオ</t>
    </rPh>
    <rPh sb="136" eb="139">
      <t>コウカテキ</t>
    </rPh>
    <rPh sb="140" eb="142">
      <t>トウシ</t>
    </rPh>
    <rPh sb="142" eb="144">
      <t>ケイカク</t>
    </rPh>
    <rPh sb="145" eb="147">
      <t>セッテイ</t>
    </rPh>
    <rPh sb="151" eb="152">
      <t>ア</t>
    </rPh>
    <rPh sb="155" eb="157">
      <t>ザイゲン</t>
    </rPh>
    <rPh sb="158" eb="160">
      <t>カクホ</t>
    </rPh>
    <rPh sb="161" eb="16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</si>
</sst>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0.2</c:v>
                </c:pt>
                <c:pt idx="2">
                  <c:v>0.08</c:v>
                </c:pt>
                <c:pt idx="3">
                  <c:v>0.18</c:v>
                </c:pt>
                <c:pt idx="4">
                  <c:v>0.27</c:v>
                </c:pt>
              </c:numCache>
            </c:numRef>
          </c:val>
          <c:extLst>
            <c:ext xmlns:c16="http://schemas.microsoft.com/office/drawing/2014/chart" uri="{C3380CC4-5D6E-409C-BE32-E72D297353CC}">
              <c16:uniqueId val="{00000000-2C42-4339-AED6-0E9B5206C7A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0.17</c:v>
                </c:pt>
                <c:pt idx="4">
                  <c:v>0.13</c:v>
                </c:pt>
              </c:numCache>
            </c:numRef>
          </c:val>
          <c:smooth val="0"/>
          <c:extLst>
            <c:ext xmlns:c16="http://schemas.microsoft.com/office/drawing/2014/chart" uri="{C3380CC4-5D6E-409C-BE32-E72D297353CC}">
              <c16:uniqueId val="{00000001-2C42-4339-AED6-0E9B5206C7A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96.16</c:v>
                </c:pt>
                <c:pt idx="2">
                  <c:v>90.62</c:v>
                </c:pt>
                <c:pt idx="3">
                  <c:v>91.62</c:v>
                </c:pt>
                <c:pt idx="4">
                  <c:v>88.51</c:v>
                </c:pt>
              </c:numCache>
            </c:numRef>
          </c:val>
          <c:extLst>
            <c:ext xmlns:c16="http://schemas.microsoft.com/office/drawing/2014/chart" uri="{C3380CC4-5D6E-409C-BE32-E72D297353CC}">
              <c16:uniqueId val="{00000000-D783-480A-82D7-85C26ED387F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68.31</c:v>
                </c:pt>
                <c:pt idx="2">
                  <c:v>65.28</c:v>
                </c:pt>
                <c:pt idx="3">
                  <c:v>64.92</c:v>
                </c:pt>
                <c:pt idx="4">
                  <c:v>64.14</c:v>
                </c:pt>
              </c:numCache>
            </c:numRef>
          </c:val>
          <c:smooth val="0"/>
          <c:extLst>
            <c:ext xmlns:c16="http://schemas.microsoft.com/office/drawing/2014/chart" uri="{C3380CC4-5D6E-409C-BE32-E72D297353CC}">
              <c16:uniqueId val="{00000001-D783-480A-82D7-85C26ED387F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92.6</c:v>
                </c:pt>
                <c:pt idx="2">
                  <c:v>92.7</c:v>
                </c:pt>
                <c:pt idx="3">
                  <c:v>92.9</c:v>
                </c:pt>
                <c:pt idx="4">
                  <c:v>93</c:v>
                </c:pt>
              </c:numCache>
            </c:numRef>
          </c:val>
          <c:extLst>
            <c:ext xmlns:c16="http://schemas.microsoft.com/office/drawing/2014/chart" uri="{C3380CC4-5D6E-409C-BE32-E72D297353CC}">
              <c16:uniqueId val="{00000000-6C5A-4038-ABAE-5A6F3290FF8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92.62</c:v>
                </c:pt>
                <c:pt idx="2">
                  <c:v>92.72</c:v>
                </c:pt>
                <c:pt idx="3">
                  <c:v>92.88</c:v>
                </c:pt>
                <c:pt idx="4">
                  <c:v>92.9</c:v>
                </c:pt>
              </c:numCache>
            </c:numRef>
          </c:val>
          <c:smooth val="0"/>
          <c:extLst>
            <c:ext xmlns:c16="http://schemas.microsoft.com/office/drawing/2014/chart" uri="{C3380CC4-5D6E-409C-BE32-E72D297353CC}">
              <c16:uniqueId val="{00000001-6C5A-4038-ABAE-5A6F3290FF8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108.35</c:v>
                </c:pt>
                <c:pt idx="2">
                  <c:v>110.83</c:v>
                </c:pt>
                <c:pt idx="3">
                  <c:v>110.87</c:v>
                </c:pt>
                <c:pt idx="4">
                  <c:v>105.63</c:v>
                </c:pt>
              </c:numCache>
            </c:numRef>
          </c:val>
          <c:extLst>
            <c:ext xmlns:c16="http://schemas.microsoft.com/office/drawing/2014/chart" uri="{C3380CC4-5D6E-409C-BE32-E72D297353CC}">
              <c16:uniqueId val="{00000000-B821-4948-AA97-8BF1551C847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106.99</c:v>
                </c:pt>
                <c:pt idx="2">
                  <c:v>107.85</c:v>
                </c:pt>
                <c:pt idx="3">
                  <c:v>108.04</c:v>
                </c:pt>
                <c:pt idx="4">
                  <c:v>107.49</c:v>
                </c:pt>
              </c:numCache>
            </c:numRef>
          </c:val>
          <c:smooth val="0"/>
          <c:extLst>
            <c:ext xmlns:c16="http://schemas.microsoft.com/office/drawing/2014/chart" uri="{C3380CC4-5D6E-409C-BE32-E72D297353CC}">
              <c16:uniqueId val="{00000001-B821-4948-AA97-8BF1551C847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5.22</c:v>
                </c:pt>
                <c:pt idx="2">
                  <c:v>10.27</c:v>
                </c:pt>
                <c:pt idx="3">
                  <c:v>14.17</c:v>
                </c:pt>
                <c:pt idx="4">
                  <c:v>17.2</c:v>
                </c:pt>
              </c:numCache>
            </c:numRef>
          </c:val>
          <c:extLst>
            <c:ext xmlns:c16="http://schemas.microsoft.com/office/drawing/2014/chart" uri="{C3380CC4-5D6E-409C-BE32-E72D297353CC}">
              <c16:uniqueId val="{00000000-617F-47DC-BA82-50991107F3E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26.36</c:v>
                </c:pt>
                <c:pt idx="2">
                  <c:v>23.79</c:v>
                </c:pt>
                <c:pt idx="3">
                  <c:v>25.66</c:v>
                </c:pt>
                <c:pt idx="4">
                  <c:v>27.46</c:v>
                </c:pt>
              </c:numCache>
            </c:numRef>
          </c:val>
          <c:smooth val="0"/>
          <c:extLst>
            <c:ext xmlns:c16="http://schemas.microsoft.com/office/drawing/2014/chart" uri="{C3380CC4-5D6E-409C-BE32-E72D297353CC}">
              <c16:uniqueId val="{00000001-617F-47DC-BA82-50991107F3E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5.0599999999999996</c:v>
                </c:pt>
                <c:pt idx="2">
                  <c:v>6.43</c:v>
                </c:pt>
                <c:pt idx="3">
                  <c:v>6.53</c:v>
                </c:pt>
                <c:pt idx="4">
                  <c:v>8.49</c:v>
                </c:pt>
              </c:numCache>
            </c:numRef>
          </c:val>
          <c:extLst>
            <c:ext xmlns:c16="http://schemas.microsoft.com/office/drawing/2014/chart" uri="{C3380CC4-5D6E-409C-BE32-E72D297353CC}">
              <c16:uniqueId val="{00000000-81B6-4715-B171-9FEC3FF302B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1.43</c:v>
                </c:pt>
                <c:pt idx="2">
                  <c:v>1.22</c:v>
                </c:pt>
                <c:pt idx="3">
                  <c:v>1.61</c:v>
                </c:pt>
                <c:pt idx="4">
                  <c:v>2.08</c:v>
                </c:pt>
              </c:numCache>
            </c:numRef>
          </c:val>
          <c:smooth val="0"/>
          <c:extLst>
            <c:ext xmlns:c16="http://schemas.microsoft.com/office/drawing/2014/chart" uri="{C3380CC4-5D6E-409C-BE32-E72D297353CC}">
              <c16:uniqueId val="{00000001-81B6-4715-B171-9FEC3FF302B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DDE-4248-8824-181118694B2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c:v>
                </c:pt>
                <c:pt idx="2">
                  <c:v>4.72</c:v>
                </c:pt>
                <c:pt idx="3">
                  <c:v>4.49</c:v>
                </c:pt>
                <c:pt idx="4">
                  <c:v>5.41</c:v>
                </c:pt>
              </c:numCache>
            </c:numRef>
          </c:val>
          <c:smooth val="0"/>
          <c:extLst>
            <c:ext xmlns:c16="http://schemas.microsoft.com/office/drawing/2014/chart" uri="{C3380CC4-5D6E-409C-BE32-E72D297353CC}">
              <c16:uniqueId val="{00000001-FDDE-4248-8824-181118694B2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60.91</c:v>
                </c:pt>
                <c:pt idx="2">
                  <c:v>70.12</c:v>
                </c:pt>
                <c:pt idx="3">
                  <c:v>75.64</c:v>
                </c:pt>
                <c:pt idx="4">
                  <c:v>78.290000000000006</c:v>
                </c:pt>
              </c:numCache>
            </c:numRef>
          </c:val>
          <c:extLst>
            <c:ext xmlns:c16="http://schemas.microsoft.com/office/drawing/2014/chart" uri="{C3380CC4-5D6E-409C-BE32-E72D297353CC}">
              <c16:uniqueId val="{00000000-6FB2-4658-9E19-F51B8A3692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6FB2-4658-9E19-F51B8A3692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489.18</c:v>
                </c:pt>
                <c:pt idx="2">
                  <c:v>484.09</c:v>
                </c:pt>
                <c:pt idx="3">
                  <c:v>496.5</c:v>
                </c:pt>
                <c:pt idx="4">
                  <c:v>480.33</c:v>
                </c:pt>
              </c:numCache>
            </c:numRef>
          </c:val>
          <c:extLst>
            <c:ext xmlns:c16="http://schemas.microsoft.com/office/drawing/2014/chart" uri="{C3380CC4-5D6E-409C-BE32-E72D297353CC}">
              <c16:uniqueId val="{00000000-F7A9-4E02-B718-655103D179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847.44</c:v>
                </c:pt>
                <c:pt idx="2">
                  <c:v>857.88</c:v>
                </c:pt>
                <c:pt idx="3">
                  <c:v>825.1</c:v>
                </c:pt>
                <c:pt idx="4">
                  <c:v>789.87</c:v>
                </c:pt>
              </c:numCache>
            </c:numRef>
          </c:val>
          <c:smooth val="0"/>
          <c:extLst>
            <c:ext xmlns:c16="http://schemas.microsoft.com/office/drawing/2014/chart" uri="{C3380CC4-5D6E-409C-BE32-E72D297353CC}">
              <c16:uniqueId val="{00000001-F7A9-4E02-B718-655103D179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139.57</c:v>
                </c:pt>
                <c:pt idx="2">
                  <c:v>147.86000000000001</c:v>
                </c:pt>
                <c:pt idx="3">
                  <c:v>140.85</c:v>
                </c:pt>
                <c:pt idx="4">
                  <c:v>129.12</c:v>
                </c:pt>
              </c:numCache>
            </c:numRef>
          </c:val>
          <c:extLst>
            <c:ext xmlns:c16="http://schemas.microsoft.com/office/drawing/2014/chart" uri="{C3380CC4-5D6E-409C-BE32-E72D297353CC}">
              <c16:uniqueId val="{00000000-3332-47E2-87AB-E50F57228D2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94.69</c:v>
                </c:pt>
                <c:pt idx="2">
                  <c:v>94.97</c:v>
                </c:pt>
                <c:pt idx="3">
                  <c:v>97.07</c:v>
                </c:pt>
                <c:pt idx="4">
                  <c:v>98.06</c:v>
                </c:pt>
              </c:numCache>
            </c:numRef>
          </c:val>
          <c:smooth val="0"/>
          <c:extLst>
            <c:ext xmlns:c16="http://schemas.microsoft.com/office/drawing/2014/chart" uri="{C3380CC4-5D6E-409C-BE32-E72D297353CC}">
              <c16:uniqueId val="{00000001-3332-47E2-87AB-E50F57228D2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125.7</c:v>
                </c:pt>
                <c:pt idx="2">
                  <c:v>117.02</c:v>
                </c:pt>
                <c:pt idx="3">
                  <c:v>123.04</c:v>
                </c:pt>
                <c:pt idx="4">
                  <c:v>134.77000000000001</c:v>
                </c:pt>
              </c:numCache>
            </c:numRef>
          </c:val>
          <c:extLst>
            <c:ext xmlns:c16="http://schemas.microsoft.com/office/drawing/2014/chart" uri="{C3380CC4-5D6E-409C-BE32-E72D297353CC}">
              <c16:uniqueId val="{00000000-1391-4E50-B095-7DC6D33497C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159.78</c:v>
                </c:pt>
                <c:pt idx="2">
                  <c:v>159.49</c:v>
                </c:pt>
                <c:pt idx="3">
                  <c:v>157.81</c:v>
                </c:pt>
                <c:pt idx="4">
                  <c:v>157.37</c:v>
                </c:pt>
              </c:numCache>
            </c:numRef>
          </c:val>
          <c:smooth val="0"/>
          <c:extLst>
            <c:ext xmlns:c16="http://schemas.microsoft.com/office/drawing/2014/chart" uri="{C3380CC4-5D6E-409C-BE32-E72D297353CC}">
              <c16:uniqueId val="{00000001-1391-4E50-B095-7DC6D33497C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zoomScaleSheetLayoutView="85" workbookViewId="0"/>
  </sheetViews>
  <sheetFormatPr defaultColWidth="2.625" defaultRowHeight="13.5" x14ac:dyDescent="0.15"/>
  <cols>
    <col min="1" max="1" width="2.625" customWidth="1"/>
    <col min="2" max="62" width="3.75" customWidth="1"/>
    <col min="64" max="77" width="3.125" customWidth="1"/>
    <col min="78" max="78" width="6.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茂原市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87358</v>
      </c>
      <c r="AM8" s="45"/>
      <c r="AN8" s="45"/>
      <c r="AO8" s="45"/>
      <c r="AP8" s="45"/>
      <c r="AQ8" s="45"/>
      <c r="AR8" s="45"/>
      <c r="AS8" s="45"/>
      <c r="AT8" s="46">
        <f>データ!T6</f>
        <v>99.92</v>
      </c>
      <c r="AU8" s="46"/>
      <c r="AV8" s="46"/>
      <c r="AW8" s="46"/>
      <c r="AX8" s="46"/>
      <c r="AY8" s="46"/>
      <c r="AZ8" s="46"/>
      <c r="BA8" s="46"/>
      <c r="BB8" s="46">
        <f>データ!U6</f>
        <v>874.28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74.53</v>
      </c>
      <c r="J10" s="46"/>
      <c r="K10" s="46"/>
      <c r="L10" s="46"/>
      <c r="M10" s="46"/>
      <c r="N10" s="46"/>
      <c r="O10" s="46"/>
      <c r="P10" s="46">
        <f>データ!P6</f>
        <v>35.15</v>
      </c>
      <c r="Q10" s="46"/>
      <c r="R10" s="46"/>
      <c r="S10" s="46"/>
      <c r="T10" s="46"/>
      <c r="U10" s="46"/>
      <c r="V10" s="46"/>
      <c r="W10" s="46">
        <f>データ!Q6</f>
        <v>73.19</v>
      </c>
      <c r="X10" s="46"/>
      <c r="Y10" s="46"/>
      <c r="Z10" s="46"/>
      <c r="AA10" s="46"/>
      <c r="AB10" s="46"/>
      <c r="AC10" s="46"/>
      <c r="AD10" s="45">
        <f>データ!R6</f>
        <v>3080</v>
      </c>
      <c r="AE10" s="45"/>
      <c r="AF10" s="45"/>
      <c r="AG10" s="45"/>
      <c r="AH10" s="45"/>
      <c r="AI10" s="45"/>
      <c r="AJ10" s="45"/>
      <c r="AK10" s="2"/>
      <c r="AL10" s="45">
        <f>データ!V6</f>
        <v>30617</v>
      </c>
      <c r="AM10" s="45"/>
      <c r="AN10" s="45"/>
      <c r="AO10" s="45"/>
      <c r="AP10" s="45"/>
      <c r="AQ10" s="45"/>
      <c r="AR10" s="45"/>
      <c r="AS10" s="45"/>
      <c r="AT10" s="46">
        <f>データ!W6</f>
        <v>8.25</v>
      </c>
      <c r="AU10" s="46"/>
      <c r="AV10" s="46"/>
      <c r="AW10" s="46"/>
      <c r="AX10" s="46"/>
      <c r="AY10" s="46"/>
      <c r="AZ10" s="46"/>
      <c r="BA10" s="46"/>
      <c r="BB10" s="46">
        <f>データ!X6</f>
        <v>3711.15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x4hGyNC4r4TLnnGrJ2lwFzimW8UUULPJ95oE5CZH7wxk4eGnpNHO0zNTLInb2GY3OBFHLNW/lCYufEDA4bXTLg==" saltValue="AljLj9LYoLVkPHLQbAlzX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122106</v>
      </c>
      <c r="D6" s="19">
        <f t="shared" si="3"/>
        <v>46</v>
      </c>
      <c r="E6" s="19">
        <f t="shared" si="3"/>
        <v>17</v>
      </c>
      <c r="F6" s="19">
        <f t="shared" si="3"/>
        <v>1</v>
      </c>
      <c r="G6" s="19">
        <f t="shared" si="3"/>
        <v>0</v>
      </c>
      <c r="H6" s="19" t="str">
        <f t="shared" si="3"/>
        <v>千葉県　茂原市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74.53</v>
      </c>
      <c r="P6" s="20">
        <f t="shared" si="3"/>
        <v>35.15</v>
      </c>
      <c r="Q6" s="20">
        <f t="shared" si="3"/>
        <v>73.19</v>
      </c>
      <c r="R6" s="20">
        <f t="shared" si="3"/>
        <v>3080</v>
      </c>
      <c r="S6" s="20">
        <f t="shared" si="3"/>
        <v>87358</v>
      </c>
      <c r="T6" s="20">
        <f t="shared" si="3"/>
        <v>99.92</v>
      </c>
      <c r="U6" s="20">
        <f t="shared" si="3"/>
        <v>874.28</v>
      </c>
      <c r="V6" s="20">
        <f t="shared" si="3"/>
        <v>30617</v>
      </c>
      <c r="W6" s="20">
        <f t="shared" si="3"/>
        <v>8.25</v>
      </c>
      <c r="X6" s="20">
        <f t="shared" si="3"/>
        <v>3711.15</v>
      </c>
      <c r="Y6" s="21" t="str">
        <f>IF(Y7="",NA(),Y7)</f>
        <v>-</v>
      </c>
      <c r="Z6" s="21">
        <f t="shared" ref="Z6:AH6" si="4">IF(Z7="",NA(),Z7)</f>
        <v>108.35</v>
      </c>
      <c r="AA6" s="21">
        <f t="shared" si="4"/>
        <v>110.83</v>
      </c>
      <c r="AB6" s="21">
        <f t="shared" si="4"/>
        <v>110.87</v>
      </c>
      <c r="AC6" s="21">
        <f t="shared" si="4"/>
        <v>105.63</v>
      </c>
      <c r="AD6" s="21" t="str">
        <f t="shared" si="4"/>
        <v>-</v>
      </c>
      <c r="AE6" s="21">
        <f t="shared" si="4"/>
        <v>106.99</v>
      </c>
      <c r="AF6" s="21">
        <f t="shared" si="4"/>
        <v>107.85</v>
      </c>
      <c r="AG6" s="21">
        <f t="shared" si="4"/>
        <v>108.04</v>
      </c>
      <c r="AH6" s="21">
        <f t="shared" si="4"/>
        <v>107.49</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7.42</v>
      </c>
      <c r="AQ6" s="21">
        <f t="shared" si="5"/>
        <v>4.72</v>
      </c>
      <c r="AR6" s="21">
        <f t="shared" si="5"/>
        <v>4.49</v>
      </c>
      <c r="AS6" s="21">
        <f t="shared" si="5"/>
        <v>5.41</v>
      </c>
      <c r="AT6" s="20" t="str">
        <f>IF(AT7="","",IF(AT7="-","【-】","【"&amp;SUBSTITUTE(TEXT(AT7,"#,##0.00"),"-","△")&amp;"】"))</f>
        <v>【3.15】</v>
      </c>
      <c r="AU6" s="21" t="str">
        <f>IF(AU7="",NA(),AU7)</f>
        <v>-</v>
      </c>
      <c r="AV6" s="21">
        <f t="shared" ref="AV6:BD6" si="6">IF(AV7="",NA(),AV7)</f>
        <v>60.91</v>
      </c>
      <c r="AW6" s="21">
        <f t="shared" si="6"/>
        <v>70.12</v>
      </c>
      <c r="AX6" s="21">
        <f t="shared" si="6"/>
        <v>75.64</v>
      </c>
      <c r="AY6" s="21">
        <f t="shared" si="6"/>
        <v>78.290000000000006</v>
      </c>
      <c r="AZ6" s="21" t="str">
        <f t="shared" si="6"/>
        <v>-</v>
      </c>
      <c r="BA6" s="21">
        <f t="shared" si="6"/>
        <v>68.180000000000007</v>
      </c>
      <c r="BB6" s="21">
        <f t="shared" si="6"/>
        <v>67.930000000000007</v>
      </c>
      <c r="BC6" s="21">
        <f t="shared" si="6"/>
        <v>68.53</v>
      </c>
      <c r="BD6" s="21">
        <f t="shared" si="6"/>
        <v>69.180000000000007</v>
      </c>
      <c r="BE6" s="20" t="str">
        <f>IF(BE7="","",IF(BE7="-","【-】","【"&amp;SUBSTITUTE(TEXT(BE7,"#,##0.00"),"-","△")&amp;"】"))</f>
        <v>【73.44】</v>
      </c>
      <c r="BF6" s="21" t="str">
        <f>IF(BF7="",NA(),BF7)</f>
        <v>-</v>
      </c>
      <c r="BG6" s="21">
        <f t="shared" ref="BG6:BO6" si="7">IF(BG7="",NA(),BG7)</f>
        <v>489.18</v>
      </c>
      <c r="BH6" s="21">
        <f t="shared" si="7"/>
        <v>484.09</v>
      </c>
      <c r="BI6" s="21">
        <f t="shared" si="7"/>
        <v>496.5</v>
      </c>
      <c r="BJ6" s="21">
        <f t="shared" si="7"/>
        <v>480.33</v>
      </c>
      <c r="BK6" s="21" t="str">
        <f t="shared" si="7"/>
        <v>-</v>
      </c>
      <c r="BL6" s="21">
        <f t="shared" si="7"/>
        <v>847.44</v>
      </c>
      <c r="BM6" s="21">
        <f t="shared" si="7"/>
        <v>857.88</v>
      </c>
      <c r="BN6" s="21">
        <f t="shared" si="7"/>
        <v>825.1</v>
      </c>
      <c r="BO6" s="21">
        <f t="shared" si="7"/>
        <v>789.87</v>
      </c>
      <c r="BP6" s="20" t="str">
        <f>IF(BP7="","",IF(BP7="-","【-】","【"&amp;SUBSTITUTE(TEXT(BP7,"#,##0.00"),"-","△")&amp;"】"))</f>
        <v>【652.82】</v>
      </c>
      <c r="BQ6" s="21" t="str">
        <f>IF(BQ7="",NA(),BQ7)</f>
        <v>-</v>
      </c>
      <c r="BR6" s="21">
        <f t="shared" ref="BR6:BZ6" si="8">IF(BR7="",NA(),BR7)</f>
        <v>139.57</v>
      </c>
      <c r="BS6" s="21">
        <f t="shared" si="8"/>
        <v>147.86000000000001</v>
      </c>
      <c r="BT6" s="21">
        <f t="shared" si="8"/>
        <v>140.85</v>
      </c>
      <c r="BU6" s="21">
        <f t="shared" si="8"/>
        <v>129.12</v>
      </c>
      <c r="BV6" s="21" t="str">
        <f t="shared" si="8"/>
        <v>-</v>
      </c>
      <c r="BW6" s="21">
        <f t="shared" si="8"/>
        <v>94.69</v>
      </c>
      <c r="BX6" s="21">
        <f t="shared" si="8"/>
        <v>94.97</v>
      </c>
      <c r="BY6" s="21">
        <f t="shared" si="8"/>
        <v>97.07</v>
      </c>
      <c r="BZ6" s="21">
        <f t="shared" si="8"/>
        <v>98.06</v>
      </c>
      <c r="CA6" s="20" t="str">
        <f>IF(CA7="","",IF(CA7="-","【-】","【"&amp;SUBSTITUTE(TEXT(CA7,"#,##0.00"),"-","△")&amp;"】"))</f>
        <v>【97.61】</v>
      </c>
      <c r="CB6" s="21" t="str">
        <f>IF(CB7="",NA(),CB7)</f>
        <v>-</v>
      </c>
      <c r="CC6" s="21">
        <f t="shared" ref="CC6:CK6" si="9">IF(CC7="",NA(),CC7)</f>
        <v>125.7</v>
      </c>
      <c r="CD6" s="21">
        <f t="shared" si="9"/>
        <v>117.02</v>
      </c>
      <c r="CE6" s="21">
        <f t="shared" si="9"/>
        <v>123.04</v>
      </c>
      <c r="CF6" s="21">
        <f t="shared" si="9"/>
        <v>134.77000000000001</v>
      </c>
      <c r="CG6" s="21" t="str">
        <f t="shared" si="9"/>
        <v>-</v>
      </c>
      <c r="CH6" s="21">
        <f t="shared" si="9"/>
        <v>159.78</v>
      </c>
      <c r="CI6" s="21">
        <f t="shared" si="9"/>
        <v>159.49</v>
      </c>
      <c r="CJ6" s="21">
        <f t="shared" si="9"/>
        <v>157.81</v>
      </c>
      <c r="CK6" s="21">
        <f t="shared" si="9"/>
        <v>157.37</v>
      </c>
      <c r="CL6" s="20" t="str">
        <f>IF(CL7="","",IF(CL7="-","【-】","【"&amp;SUBSTITUTE(TEXT(CL7,"#,##0.00"),"-","△")&amp;"】"))</f>
        <v>【138.29】</v>
      </c>
      <c r="CM6" s="21" t="str">
        <f>IF(CM7="",NA(),CM7)</f>
        <v>-</v>
      </c>
      <c r="CN6" s="21">
        <f t="shared" ref="CN6:CV6" si="10">IF(CN7="",NA(),CN7)</f>
        <v>96.16</v>
      </c>
      <c r="CO6" s="21">
        <f t="shared" si="10"/>
        <v>90.62</v>
      </c>
      <c r="CP6" s="21">
        <f t="shared" si="10"/>
        <v>91.62</v>
      </c>
      <c r="CQ6" s="21">
        <f t="shared" si="10"/>
        <v>88.51</v>
      </c>
      <c r="CR6" s="21" t="str">
        <f t="shared" si="10"/>
        <v>-</v>
      </c>
      <c r="CS6" s="21">
        <f t="shared" si="10"/>
        <v>68.31</v>
      </c>
      <c r="CT6" s="21">
        <f t="shared" si="10"/>
        <v>65.28</v>
      </c>
      <c r="CU6" s="21">
        <f t="shared" si="10"/>
        <v>64.92</v>
      </c>
      <c r="CV6" s="21">
        <f t="shared" si="10"/>
        <v>64.14</v>
      </c>
      <c r="CW6" s="20" t="str">
        <f>IF(CW7="","",IF(CW7="-","【-】","【"&amp;SUBSTITUTE(TEXT(CW7,"#,##0.00"),"-","△")&amp;"】"))</f>
        <v>【59.10】</v>
      </c>
      <c r="CX6" s="21" t="str">
        <f>IF(CX7="",NA(),CX7)</f>
        <v>-</v>
      </c>
      <c r="CY6" s="21">
        <f t="shared" ref="CY6:DG6" si="11">IF(CY7="",NA(),CY7)</f>
        <v>92.6</v>
      </c>
      <c r="CZ6" s="21">
        <f t="shared" si="11"/>
        <v>92.7</v>
      </c>
      <c r="DA6" s="21">
        <f t="shared" si="11"/>
        <v>92.9</v>
      </c>
      <c r="DB6" s="21">
        <f t="shared" si="11"/>
        <v>93</v>
      </c>
      <c r="DC6" s="21" t="str">
        <f t="shared" si="11"/>
        <v>-</v>
      </c>
      <c r="DD6" s="21">
        <f t="shared" si="11"/>
        <v>92.62</v>
      </c>
      <c r="DE6" s="21">
        <f t="shared" si="11"/>
        <v>92.72</v>
      </c>
      <c r="DF6" s="21">
        <f t="shared" si="11"/>
        <v>92.88</v>
      </c>
      <c r="DG6" s="21">
        <f t="shared" si="11"/>
        <v>92.9</v>
      </c>
      <c r="DH6" s="20" t="str">
        <f>IF(DH7="","",IF(DH7="-","【-】","【"&amp;SUBSTITUTE(TEXT(DH7,"#,##0.00"),"-","△")&amp;"】"))</f>
        <v>【95.82】</v>
      </c>
      <c r="DI6" s="21" t="str">
        <f>IF(DI7="",NA(),DI7)</f>
        <v>-</v>
      </c>
      <c r="DJ6" s="21">
        <f t="shared" ref="DJ6:DR6" si="12">IF(DJ7="",NA(),DJ7)</f>
        <v>5.22</v>
      </c>
      <c r="DK6" s="21">
        <f t="shared" si="12"/>
        <v>10.27</v>
      </c>
      <c r="DL6" s="21">
        <f t="shared" si="12"/>
        <v>14.17</v>
      </c>
      <c r="DM6" s="21">
        <f t="shared" si="12"/>
        <v>17.2</v>
      </c>
      <c r="DN6" s="21" t="str">
        <f t="shared" si="12"/>
        <v>-</v>
      </c>
      <c r="DO6" s="21">
        <f t="shared" si="12"/>
        <v>26.36</v>
      </c>
      <c r="DP6" s="21">
        <f t="shared" si="12"/>
        <v>23.79</v>
      </c>
      <c r="DQ6" s="21">
        <f t="shared" si="12"/>
        <v>25.66</v>
      </c>
      <c r="DR6" s="21">
        <f t="shared" si="12"/>
        <v>27.46</v>
      </c>
      <c r="DS6" s="20" t="str">
        <f>IF(DS7="","",IF(DS7="-","【-】","【"&amp;SUBSTITUTE(TEXT(DS7,"#,##0.00"),"-","△")&amp;"】"))</f>
        <v>【39.74】</v>
      </c>
      <c r="DT6" s="21" t="str">
        <f>IF(DT7="",NA(),DT7)</f>
        <v>-</v>
      </c>
      <c r="DU6" s="21">
        <f t="shared" ref="DU6:EC6" si="13">IF(DU7="",NA(),DU7)</f>
        <v>5.0599999999999996</v>
      </c>
      <c r="DV6" s="21">
        <f t="shared" si="13"/>
        <v>6.43</v>
      </c>
      <c r="DW6" s="21">
        <f t="shared" si="13"/>
        <v>6.53</v>
      </c>
      <c r="DX6" s="21">
        <f t="shared" si="13"/>
        <v>8.49</v>
      </c>
      <c r="DY6" s="21" t="str">
        <f t="shared" si="13"/>
        <v>-</v>
      </c>
      <c r="DZ6" s="21">
        <f t="shared" si="13"/>
        <v>1.43</v>
      </c>
      <c r="EA6" s="21">
        <f t="shared" si="13"/>
        <v>1.22</v>
      </c>
      <c r="EB6" s="21">
        <f t="shared" si="13"/>
        <v>1.61</v>
      </c>
      <c r="EC6" s="21">
        <f t="shared" si="13"/>
        <v>2.08</v>
      </c>
      <c r="ED6" s="20" t="str">
        <f>IF(ED7="","",IF(ED7="-","【-】","【"&amp;SUBSTITUTE(TEXT(ED7,"#,##0.00"),"-","△")&amp;"】"))</f>
        <v>【7.62】</v>
      </c>
      <c r="EE6" s="21" t="str">
        <f>IF(EE7="",NA(),EE7)</f>
        <v>-</v>
      </c>
      <c r="EF6" s="21">
        <f t="shared" ref="EF6:EN6" si="14">IF(EF7="",NA(),EF7)</f>
        <v>0.2</v>
      </c>
      <c r="EG6" s="21">
        <f t="shared" si="14"/>
        <v>0.08</v>
      </c>
      <c r="EH6" s="21">
        <f t="shared" si="14"/>
        <v>0.18</v>
      </c>
      <c r="EI6" s="21">
        <f t="shared" si="14"/>
        <v>0.27</v>
      </c>
      <c r="EJ6" s="21" t="str">
        <f t="shared" si="14"/>
        <v>-</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122106</v>
      </c>
      <c r="D7" s="23">
        <v>46</v>
      </c>
      <c r="E7" s="23">
        <v>17</v>
      </c>
      <c r="F7" s="23">
        <v>1</v>
      </c>
      <c r="G7" s="23">
        <v>0</v>
      </c>
      <c r="H7" s="23" t="s">
        <v>96</v>
      </c>
      <c r="I7" s="23" t="s">
        <v>97</v>
      </c>
      <c r="J7" s="23" t="s">
        <v>98</v>
      </c>
      <c r="K7" s="23" t="s">
        <v>99</v>
      </c>
      <c r="L7" s="23" t="s">
        <v>100</v>
      </c>
      <c r="M7" s="23" t="s">
        <v>101</v>
      </c>
      <c r="N7" s="24" t="s">
        <v>102</v>
      </c>
      <c r="O7" s="24">
        <v>74.53</v>
      </c>
      <c r="P7" s="24">
        <v>35.15</v>
      </c>
      <c r="Q7" s="24">
        <v>73.19</v>
      </c>
      <c r="R7" s="24">
        <v>3080</v>
      </c>
      <c r="S7" s="24">
        <v>87358</v>
      </c>
      <c r="T7" s="24">
        <v>99.92</v>
      </c>
      <c r="U7" s="24">
        <v>874.28</v>
      </c>
      <c r="V7" s="24">
        <v>30617</v>
      </c>
      <c r="W7" s="24">
        <v>8.25</v>
      </c>
      <c r="X7" s="24">
        <v>3711.15</v>
      </c>
      <c r="Y7" s="24" t="s">
        <v>102</v>
      </c>
      <c r="Z7" s="24">
        <v>108.35</v>
      </c>
      <c r="AA7" s="24">
        <v>110.83</v>
      </c>
      <c r="AB7" s="24">
        <v>110.87</v>
      </c>
      <c r="AC7" s="24">
        <v>105.63</v>
      </c>
      <c r="AD7" s="24" t="s">
        <v>102</v>
      </c>
      <c r="AE7" s="24">
        <v>106.99</v>
      </c>
      <c r="AF7" s="24">
        <v>107.85</v>
      </c>
      <c r="AG7" s="24">
        <v>108.04</v>
      </c>
      <c r="AH7" s="24">
        <v>107.49</v>
      </c>
      <c r="AI7" s="24">
        <v>106.11</v>
      </c>
      <c r="AJ7" s="24" t="s">
        <v>102</v>
      </c>
      <c r="AK7" s="24">
        <v>0</v>
      </c>
      <c r="AL7" s="24">
        <v>0</v>
      </c>
      <c r="AM7" s="24">
        <v>0</v>
      </c>
      <c r="AN7" s="24">
        <v>0</v>
      </c>
      <c r="AO7" s="24" t="s">
        <v>102</v>
      </c>
      <c r="AP7" s="24">
        <v>7.42</v>
      </c>
      <c r="AQ7" s="24">
        <v>4.72</v>
      </c>
      <c r="AR7" s="24">
        <v>4.49</v>
      </c>
      <c r="AS7" s="24">
        <v>5.41</v>
      </c>
      <c r="AT7" s="24">
        <v>3.15</v>
      </c>
      <c r="AU7" s="24" t="s">
        <v>102</v>
      </c>
      <c r="AV7" s="24">
        <v>60.91</v>
      </c>
      <c r="AW7" s="24">
        <v>70.12</v>
      </c>
      <c r="AX7" s="24">
        <v>75.64</v>
      </c>
      <c r="AY7" s="24">
        <v>78.290000000000006</v>
      </c>
      <c r="AZ7" s="24" t="s">
        <v>102</v>
      </c>
      <c r="BA7" s="24">
        <v>68.180000000000007</v>
      </c>
      <c r="BB7" s="24">
        <v>67.930000000000007</v>
      </c>
      <c r="BC7" s="24">
        <v>68.53</v>
      </c>
      <c r="BD7" s="24">
        <v>69.180000000000007</v>
      </c>
      <c r="BE7" s="24">
        <v>73.44</v>
      </c>
      <c r="BF7" s="24" t="s">
        <v>102</v>
      </c>
      <c r="BG7" s="24">
        <v>489.18</v>
      </c>
      <c r="BH7" s="24">
        <v>484.09</v>
      </c>
      <c r="BI7" s="24">
        <v>496.5</v>
      </c>
      <c r="BJ7" s="24">
        <v>480.33</v>
      </c>
      <c r="BK7" s="24" t="s">
        <v>102</v>
      </c>
      <c r="BL7" s="24">
        <v>847.44</v>
      </c>
      <c r="BM7" s="24">
        <v>857.88</v>
      </c>
      <c r="BN7" s="24">
        <v>825.1</v>
      </c>
      <c r="BO7" s="24">
        <v>789.87</v>
      </c>
      <c r="BP7" s="24">
        <v>652.82000000000005</v>
      </c>
      <c r="BQ7" s="24" t="s">
        <v>102</v>
      </c>
      <c r="BR7" s="24">
        <v>139.57</v>
      </c>
      <c r="BS7" s="24">
        <v>147.86000000000001</v>
      </c>
      <c r="BT7" s="24">
        <v>140.85</v>
      </c>
      <c r="BU7" s="24">
        <v>129.12</v>
      </c>
      <c r="BV7" s="24" t="s">
        <v>102</v>
      </c>
      <c r="BW7" s="24">
        <v>94.69</v>
      </c>
      <c r="BX7" s="24">
        <v>94.97</v>
      </c>
      <c r="BY7" s="24">
        <v>97.07</v>
      </c>
      <c r="BZ7" s="24">
        <v>98.06</v>
      </c>
      <c r="CA7" s="24">
        <v>97.61</v>
      </c>
      <c r="CB7" s="24" t="s">
        <v>102</v>
      </c>
      <c r="CC7" s="24">
        <v>125.7</v>
      </c>
      <c r="CD7" s="24">
        <v>117.02</v>
      </c>
      <c r="CE7" s="24">
        <v>123.04</v>
      </c>
      <c r="CF7" s="24">
        <v>134.77000000000001</v>
      </c>
      <c r="CG7" s="24" t="s">
        <v>102</v>
      </c>
      <c r="CH7" s="24">
        <v>159.78</v>
      </c>
      <c r="CI7" s="24">
        <v>159.49</v>
      </c>
      <c r="CJ7" s="24">
        <v>157.81</v>
      </c>
      <c r="CK7" s="24">
        <v>157.37</v>
      </c>
      <c r="CL7" s="24">
        <v>138.29</v>
      </c>
      <c r="CM7" s="24" t="s">
        <v>102</v>
      </c>
      <c r="CN7" s="24">
        <v>96.16</v>
      </c>
      <c r="CO7" s="24">
        <v>90.62</v>
      </c>
      <c r="CP7" s="24">
        <v>91.62</v>
      </c>
      <c r="CQ7" s="24">
        <v>88.51</v>
      </c>
      <c r="CR7" s="24" t="s">
        <v>102</v>
      </c>
      <c r="CS7" s="24">
        <v>68.31</v>
      </c>
      <c r="CT7" s="24">
        <v>65.28</v>
      </c>
      <c r="CU7" s="24">
        <v>64.92</v>
      </c>
      <c r="CV7" s="24">
        <v>64.14</v>
      </c>
      <c r="CW7" s="24">
        <v>59.1</v>
      </c>
      <c r="CX7" s="24" t="s">
        <v>102</v>
      </c>
      <c r="CY7" s="24">
        <v>92.6</v>
      </c>
      <c r="CZ7" s="24">
        <v>92.7</v>
      </c>
      <c r="DA7" s="24">
        <v>92.9</v>
      </c>
      <c r="DB7" s="24">
        <v>93</v>
      </c>
      <c r="DC7" s="24" t="s">
        <v>102</v>
      </c>
      <c r="DD7" s="24">
        <v>92.62</v>
      </c>
      <c r="DE7" s="24">
        <v>92.72</v>
      </c>
      <c r="DF7" s="24">
        <v>92.88</v>
      </c>
      <c r="DG7" s="24">
        <v>92.9</v>
      </c>
      <c r="DH7" s="24">
        <v>95.82</v>
      </c>
      <c r="DI7" s="24" t="s">
        <v>102</v>
      </c>
      <c r="DJ7" s="24">
        <v>5.22</v>
      </c>
      <c r="DK7" s="24">
        <v>10.27</v>
      </c>
      <c r="DL7" s="24">
        <v>14.17</v>
      </c>
      <c r="DM7" s="24">
        <v>17.2</v>
      </c>
      <c r="DN7" s="24" t="s">
        <v>102</v>
      </c>
      <c r="DO7" s="24">
        <v>26.36</v>
      </c>
      <c r="DP7" s="24">
        <v>23.79</v>
      </c>
      <c r="DQ7" s="24">
        <v>25.66</v>
      </c>
      <c r="DR7" s="24">
        <v>27.46</v>
      </c>
      <c r="DS7" s="24">
        <v>39.74</v>
      </c>
      <c r="DT7" s="24" t="s">
        <v>102</v>
      </c>
      <c r="DU7" s="24">
        <v>5.0599999999999996</v>
      </c>
      <c r="DV7" s="24">
        <v>6.43</v>
      </c>
      <c r="DW7" s="24">
        <v>6.53</v>
      </c>
      <c r="DX7" s="24">
        <v>8.49</v>
      </c>
      <c r="DY7" s="24" t="s">
        <v>102</v>
      </c>
      <c r="DZ7" s="24">
        <v>1.43</v>
      </c>
      <c r="EA7" s="24">
        <v>1.22</v>
      </c>
      <c r="EB7" s="24">
        <v>1.61</v>
      </c>
      <c r="EC7" s="24">
        <v>2.08</v>
      </c>
      <c r="ED7" s="24">
        <v>7.62</v>
      </c>
      <c r="EE7" s="24" t="s">
        <v>102</v>
      </c>
      <c r="EF7" s="24">
        <v>0.2</v>
      </c>
      <c r="EG7" s="24">
        <v>0.08</v>
      </c>
      <c r="EH7" s="24">
        <v>0.18</v>
      </c>
      <c r="EI7" s="24">
        <v>0.27</v>
      </c>
      <c r="EJ7" s="24" t="s">
        <v>102</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2024-01-23T06:32:46Z</cp:lastPrinted>
  <dcterms:created xsi:type="dcterms:W3CDTF">2023-12-12T00:44:54Z</dcterms:created>
  <dcterms:modified xsi:type="dcterms:W3CDTF">2024-02-02T07:34:53Z</dcterms:modified>
  <cp:category/>
</cp:coreProperties>
</file>