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6_経営比較分析表\03_公営企業に係る経営比較分析表（令和４年度決算）の分析等について（依頼）\03_回答文(団体→県)\03_事業別提出資料(検収後)\05_病院事業\"/>
    </mc:Choice>
  </mc:AlternateContent>
  <xr:revisionPtr revIDLastSave="0" documentId="13_ncr:1_{6C17FA7A-FFDD-457D-8727-433F1778B045}" xr6:coauthVersionLast="47" xr6:coauthVersionMax="47" xr10:uidLastSave="{00000000-0000-0000-0000-000000000000}"/>
  <workbookProtection workbookAlgorithmName="SHA-512" workbookHashValue="vNgxKZgP6suk8qp3ghrfLCQT6wEsBeuTBNpidP0zvU40JoBXUtExCg7Z3VyiD01M7QNlx4Ir+4zCa8nWndRkaA==" workbookSaltValue="kR8zQI2re2xlic3B75PJdg==" workbookSpinCount="100000" lockStructure="1"/>
  <bookViews>
    <workbookView xWindow="-120" yWindow="-120" windowWidth="29040" windowHeight="1572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FZ12" i="4" s="1"/>
  <c r="X6" i="5"/>
  <c r="W6" i="5"/>
  <c r="V6" i="5"/>
  <c r="U6" i="5"/>
  <c r="T6" i="5"/>
  <c r="S6" i="5"/>
  <c r="R6" i="5"/>
  <c r="Q6" i="5"/>
  <c r="AU10" i="4" s="1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B10" i="4"/>
  <c r="LP8" i="4"/>
  <c r="JW8" i="4"/>
  <c r="ID8" i="4"/>
  <c r="FZ8" i="4"/>
  <c r="EG8" i="4"/>
  <c r="CN8" i="4"/>
  <c r="AU8" i="4"/>
  <c r="B8" i="4"/>
  <c r="B6" i="4"/>
  <c r="JB78" i="4" l="1"/>
  <c r="IZ54" i="4"/>
  <c r="IZ32" i="4"/>
  <c r="FO78" i="4"/>
  <c r="FL54" i="4"/>
  <c r="FL32" i="4"/>
  <c r="BX78" i="4"/>
  <c r="BX32" i="4"/>
  <c r="MN32" i="4"/>
  <c r="BX54" i="4"/>
  <c r="MO78" i="4"/>
  <c r="MN54" i="4"/>
  <c r="C11" i="5"/>
  <c r="D11" i="5"/>
  <c r="E11" i="5"/>
  <c r="B11" i="5"/>
  <c r="GT78" i="4" l="1"/>
  <c r="GR54" i="4"/>
  <c r="GR32" i="4"/>
  <c r="P32" i="4"/>
  <c r="DG78" i="4"/>
  <c r="DD54" i="4"/>
  <c r="DD32" i="4"/>
  <c r="P54" i="4"/>
  <c r="P78" i="4"/>
  <c r="KG78" i="4"/>
  <c r="KF54" i="4"/>
  <c r="KF32" i="4"/>
  <c r="LZ78" i="4"/>
  <c r="LY54" i="4"/>
  <c r="LY32" i="4"/>
  <c r="EW54" i="4"/>
  <c r="EW32" i="4"/>
  <c r="IM78" i="4"/>
  <c r="IK54" i="4"/>
  <c r="IK32" i="4"/>
  <c r="EZ78" i="4"/>
  <c r="BI32" i="4"/>
  <c r="BI78" i="4"/>
  <c r="BI54" i="4"/>
  <c r="AT78" i="4"/>
  <c r="AT54" i="4"/>
  <c r="AT32" i="4"/>
  <c r="EH32" i="4"/>
  <c r="LK78" i="4"/>
  <c r="LJ54" i="4"/>
  <c r="LJ32" i="4"/>
  <c r="HV54" i="4"/>
  <c r="HX78" i="4"/>
  <c r="HV32" i="4"/>
  <c r="EK78" i="4"/>
  <c r="EH54" i="4"/>
  <c r="DV78" i="4"/>
  <c r="DS54" i="4"/>
  <c r="DS32" i="4"/>
  <c r="KU54" i="4"/>
  <c r="KU32" i="4"/>
  <c r="AE78" i="4"/>
  <c r="AE54" i="4"/>
  <c r="AE32" i="4"/>
  <c r="KV78" i="4"/>
  <c r="HI78" i="4"/>
  <c r="HG54" i="4"/>
  <c r="HG32" i="4"/>
</calcChain>
</file>

<file path=xl/sharedStrings.xml><?xml version="1.0" encoding="utf-8"?>
<sst xmlns="http://schemas.openxmlformats.org/spreadsheetml/2006/main" count="342" uniqueCount="189">
  <si>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</si>
  <si>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</si>
  <si>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</si>
  <si>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</si>
  <si>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</si>
  <si>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</si>
  <si>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</si>
  <si>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</si>
  <si>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</si>
  <si>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</si>
  <si>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</si>
  <si>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</si>
  <si>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</si>
  <si>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</si>
  <si>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</si>
  <si>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</si>
  <si>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</si>
  <si>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</si>
  <si>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</si>
  <si>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</si>
  <si>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</si>
  <si>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</si>
  <si>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</si>
  <si>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</si>
  <si>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</si>
  <si>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</si>
  <si>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</si>
  <si>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</si>
  <si>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</si>
  <si>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</si>
  <si>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</si>
  <si>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</si>
  <si>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</si>
  <si>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</si>
  <si>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</si>
  <si>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</si>
  <si>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</si>
  <si>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</si>
  <si>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</si>
  <si>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</si>
  <si>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</si>
  <si>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</si>
  <si>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</si>
  <si>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</si>
  <si>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</si>
  <si>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</si>
  <si>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</si>
  <si>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</si>
  <si>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</si>
  <si>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</si>
  <si>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</si>
  <si>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</si>
  <si>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</si>
  <si>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</si>
  <si>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</si>
  <si>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</si>
  <si>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</si>
  <si>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</si>
  <si>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</si>
  <si>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</si>
  <si>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</si>
  <si>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</si>
  <si>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</si>
  <si>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</si>
  <si>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</si>
  <si>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</si>
  <si>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</si>
  <si>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</si>
  <si>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</si>
  <si>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</si>
  <si>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</si>
  <si>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</si>
  <si>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</si>
  <si>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</si>
  <si>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</si>
  <si>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</si>
  <si>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</si>
  <si>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</si>
  <si>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</si>
  <si>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</si>
  <si>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</si>
  <si>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</si>
  <si>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</si>
  <si>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</si>
  <si>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</si>
  <si>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</si>
  <si>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</si>
  <si>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</si>
  <si>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</si>
  <si>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</si>
  <si>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</si>
  <si>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</si>
  <si>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</si>
  <si>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</si>
  <si>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</si>
  <si>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</si>
  <si>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</si>
  <si>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</si>
  <si>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</si>
  <si>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</si>
  <si>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</si>
  <si>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</si>
  <si>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</si>
  <si>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</si>
  <si>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</si>
  <si>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</si>
  <si>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</si>
  <si>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</si>
  <si>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</si>
  <si>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</si>
  <si>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</si>
  <si>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</si>
  <si>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</si>
  <si>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</si>
  <si>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</si>
  <si>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</si>
  <si>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</si>
  <si>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</si>
  <si>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</si>
  <si>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</si>
  <si>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</si>
  <si>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</si>
  <si>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</si>
  <si>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</si>
  <si>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</si>
  <si>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</si>
  <si>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</si>
  <si>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</si>
  <si>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</si>
  <si>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</si>
  <si>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</si>
  <si>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</si>
  <si>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</si>
  <si>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</si>
  <si>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</si>
  <si>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</si>
  <si>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</si>
  <si>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</si>
  <si>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</si>
  <si>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</si>
  <si>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</si>
  <si>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</si>
  <si>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</si>
  <si>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</si>
  <si>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</si>
  <si>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</si>
  <si>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</si>
  <si>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</si>
  <si>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</si>
  <si>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</si>
  <si>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</si>
  <si>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</si>
  <si>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</si>
  <si>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</si>
  <si>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</si>
  <si>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</si>
  <si>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</si>
  <si>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</si>
  <si>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</si>
  <si>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</si>
  <si>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</si>
  <si>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</si>
  <si>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</si>
  <si>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</si>
  <si>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</si>
  <si>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</si>
  <si>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</si>
  <si>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松戸市</t>
  </si>
  <si>
    <t>松戸市立総合医療センター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</si>
  <si>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</si>
  <si>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</si>
  <si>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</si>
  <si>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</si>
  <si>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</si>
  <si>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</si>
  <si>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</si>
  <si>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</si>
  <si>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</si>
  <si>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</si>
  <si>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</si>
  <si>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</si>
  <si>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</si>
  <si>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</si>
  <si>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</si>
  <si>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</si>
  <si>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急性期医療を中心とし、一般診療のほか、救命救急医療、小児周産期医療、がん診療など高度急性期医療を担うとともに、「新型コロナウイルス感染症重点医療機関」として新型コロナウイルス感染症患者専用病床を確保し、積極的に受入れをし、良質で安全且つ安心な医療サービスを提供している。
</t>
    <phoneticPr fontId="5"/>
  </si>
  <si>
    <t>　経営の健全性・効率性については、新公立病院改革プランとして策定している経営計画に基づき、救急医療の強化、地域医療支援病院機能の強化、手術部門の強化等の推進により、医療の質の向上を図り、患者数及び患者１人１日当たりの収益の増加を確保していくとともに、費用の適正化にも取り組む。
　老朽化の状況については、平成29年12月に病院の新築移転をしており、建物等の老朽化の度合いは低い。</t>
    <phoneticPr fontId="5"/>
  </si>
  <si>
    <t>　主に、入院収益について、患者数及び患者１人１日当たり収益が増え、増収となり、医業収支比率は上昇。
　しかしながら、新型コロナウイルス感染症関連の病床確保料の減少等により、医業外収益が減少し、経常収支比率は低下。
　引き続き、収益の増加及び費用の適正化に努め、収支の改善を図っていく。</t>
    <rPh sb="1" eb="2">
      <t>シュ</t>
    </rPh>
    <rPh sb="4" eb="6">
      <t>ニュウイン</t>
    </rPh>
    <rPh sb="6" eb="8">
      <t>シュウエキ</t>
    </rPh>
    <rPh sb="13" eb="16">
      <t>カンジャスウ</t>
    </rPh>
    <rPh sb="16" eb="17">
      <t>オヨ</t>
    </rPh>
    <rPh sb="18" eb="20">
      <t>カンジャ</t>
    </rPh>
    <rPh sb="21" eb="22">
      <t>ニン</t>
    </rPh>
    <rPh sb="23" eb="24">
      <t>ニチ</t>
    </rPh>
    <rPh sb="24" eb="25">
      <t>ア</t>
    </rPh>
    <rPh sb="27" eb="29">
      <t>シュウエキ</t>
    </rPh>
    <rPh sb="30" eb="31">
      <t>フ</t>
    </rPh>
    <rPh sb="33" eb="35">
      <t>ゾウシュウ</t>
    </rPh>
    <rPh sb="43" eb="45">
      <t>ヒリツ</t>
    </rPh>
    <rPh sb="46" eb="48">
      <t>ジョウショウ</t>
    </rPh>
    <rPh sb="58" eb="60">
      <t>シンガタ</t>
    </rPh>
    <rPh sb="67" eb="70">
      <t>カンセンショウ</t>
    </rPh>
    <rPh sb="70" eb="72">
      <t>カンレン</t>
    </rPh>
    <rPh sb="73" eb="75">
      <t>ビョウショウ</t>
    </rPh>
    <rPh sb="75" eb="77">
      <t>カクホ</t>
    </rPh>
    <rPh sb="77" eb="78">
      <t>リョウ</t>
    </rPh>
    <rPh sb="79" eb="81">
      <t>ゲンショウ</t>
    </rPh>
    <rPh sb="81" eb="82">
      <t>ナド</t>
    </rPh>
    <rPh sb="86" eb="89">
      <t>イギョウガイ</t>
    </rPh>
    <rPh sb="89" eb="91">
      <t>シュウエキ</t>
    </rPh>
    <rPh sb="92" eb="94">
      <t>ゲンショウ</t>
    </rPh>
    <rPh sb="96" eb="98">
      <t>ケイジョウ</t>
    </rPh>
    <rPh sb="98" eb="100">
      <t>シュウシ</t>
    </rPh>
    <rPh sb="100" eb="102">
      <t>ヒリツ</t>
    </rPh>
    <rPh sb="103" eb="105">
      <t>テイカ</t>
    </rPh>
    <rPh sb="108" eb="109">
      <t>ヒ</t>
    </rPh>
    <rPh sb="110" eb="111">
      <t>ツヅ</t>
    </rPh>
    <rPh sb="113" eb="115">
      <t>シュウエキ</t>
    </rPh>
    <rPh sb="116" eb="118">
      <t>ゾウカ</t>
    </rPh>
    <rPh sb="118" eb="119">
      <t>オヨ</t>
    </rPh>
    <rPh sb="120" eb="122">
      <t>ヒヨウ</t>
    </rPh>
    <rPh sb="123" eb="126">
      <t>テキセイカ</t>
    </rPh>
    <rPh sb="127" eb="128">
      <t>ツト</t>
    </rPh>
    <rPh sb="130" eb="132">
      <t>シュウシ</t>
    </rPh>
    <rPh sb="133" eb="135">
      <t>カイゼン</t>
    </rPh>
    <rPh sb="136" eb="137">
      <t>ハカ</t>
    </rPh>
    <phoneticPr fontId="5"/>
  </si>
  <si>
    <t>　平成29年12月に病院の新築移転をし、また、令和２年度に旧病院跡地を売却しており、有形固定資産減価償却率は平均値を下回っている。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</si>
</sst>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82.1</c:v>
                </c:pt>
                <c:pt idx="2">
                  <c:v>68.400000000000006</c:v>
                </c:pt>
                <c:pt idx="3">
                  <c:v>68.8</c:v>
                </c:pt>
                <c:pt idx="4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8-4EF5-BB3F-37FDE50DC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80.2</c:v>
                </c:pt>
                <c:pt idx="1">
                  <c:v>79.8</c:v>
                </c:pt>
                <c:pt idx="2">
                  <c:v>70.599999999999994</c:v>
                </c:pt>
                <c:pt idx="3">
                  <c:v>71.400000000000006</c:v>
                </c:pt>
                <c:pt idx="4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8-4EF5-BB3F-37FDE50DC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18701</c:v>
                </c:pt>
                <c:pt idx="1">
                  <c:v>19234</c:v>
                </c:pt>
                <c:pt idx="2">
                  <c:v>21029</c:v>
                </c:pt>
                <c:pt idx="3">
                  <c:v>21779</c:v>
                </c:pt>
                <c:pt idx="4">
                  <c:v>21279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9-442B-87B2-F42A1535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19207</c:v>
                </c:pt>
                <c:pt idx="1">
                  <c:v>20687</c:v>
                </c:pt>
                <c:pt idx="2">
                  <c:v>22637</c:v>
                </c:pt>
                <c:pt idx="3">
                  <c:v>23244</c:v>
                </c:pt>
                <c:pt idx="4">
                  <c:v>23704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9-442B-87B2-F42A1535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64798</c:v>
                </c:pt>
                <c:pt idx="1">
                  <c:v>66870</c:v>
                </c:pt>
                <c:pt idx="2">
                  <c:v>71050</c:v>
                </c:pt>
                <c:pt idx="3">
                  <c:v>74500</c:v>
                </c:pt>
                <c:pt idx="4">
                  <c:v>77084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4-478E-904C-992DF9F6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68751</c:v>
                </c:pt>
                <c:pt idx="1">
                  <c:v>70630</c:v>
                </c:pt>
                <c:pt idx="2">
                  <c:v>75766</c:v>
                </c:pt>
                <c:pt idx="3">
                  <c:v>79610</c:v>
                </c:pt>
                <c:pt idx="4">
                  <c:v>82275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4-478E-904C-992DF9F6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53.6</c:v>
                </c:pt>
                <c:pt idx="2">
                  <c:v>59.7</c:v>
                </c:pt>
                <c:pt idx="3">
                  <c:v>54</c:v>
                </c:pt>
                <c:pt idx="4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1-4316-A1CA-D31A899D3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32.6</c:v>
                </c:pt>
                <c:pt idx="1">
                  <c:v>27</c:v>
                </c:pt>
                <c:pt idx="2">
                  <c:v>34.200000000000003</c:v>
                </c:pt>
                <c:pt idx="3">
                  <c:v>29.2</c:v>
                </c:pt>
                <c:pt idx="4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1-4316-A1CA-D31A899D3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85.6</c:v>
                </c:pt>
                <c:pt idx="2">
                  <c:v>77.3</c:v>
                </c:pt>
                <c:pt idx="3">
                  <c:v>82.4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F-4947-B52C-328845AA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91.9</c:v>
                </c:pt>
                <c:pt idx="1">
                  <c:v>91.6</c:v>
                </c:pt>
                <c:pt idx="2">
                  <c:v>86.5</c:v>
                </c:pt>
                <c:pt idx="3">
                  <c:v>88.6</c:v>
                </c:pt>
                <c:pt idx="4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F-4947-B52C-328845AA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87</c:v>
                </c:pt>
                <c:pt idx="1">
                  <c:v>86.8</c:v>
                </c:pt>
                <c:pt idx="2">
                  <c:v>78.400000000000006</c:v>
                </c:pt>
                <c:pt idx="3">
                  <c:v>83.5</c:v>
                </c:pt>
                <c:pt idx="4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E-4A74-97EC-DF14076A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94.1</c:v>
                </c:pt>
                <c:pt idx="1">
                  <c:v>93.7</c:v>
                </c:pt>
                <c:pt idx="2">
                  <c:v>88.7</c:v>
                </c:pt>
                <c:pt idx="3">
                  <c:v>90.6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E-4A74-97EC-DF14076A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91.5</c:v>
                </c:pt>
                <c:pt idx="1">
                  <c:v>91</c:v>
                </c:pt>
                <c:pt idx="2">
                  <c:v>97.5</c:v>
                </c:pt>
                <c:pt idx="3">
                  <c:v>101</c:v>
                </c:pt>
                <c:pt idx="4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9-4887-AC6B-B53397FA8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99.2</c:v>
                </c:pt>
                <c:pt idx="2">
                  <c:v>102.9</c:v>
                </c:pt>
                <c:pt idx="3">
                  <c:v>106.1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9-4887-AC6B-B53397FA8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40</c:v>
                </c:pt>
                <c:pt idx="2">
                  <c:v>29</c:v>
                </c:pt>
                <c:pt idx="3">
                  <c:v>33.5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BC6-9FAE-9FBD9411F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52.5</c:v>
                </c:pt>
                <c:pt idx="2">
                  <c:v>54</c:v>
                </c:pt>
                <c:pt idx="3">
                  <c:v>55.4</c:v>
                </c:pt>
                <c:pt idx="4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0-4BC6-9FAE-9FBD9411F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</c:v>
                </c:pt>
                <c:pt idx="2">
                  <c:v>61.4</c:v>
                </c:pt>
                <c:pt idx="3">
                  <c:v>66.3</c:v>
                </c:pt>
                <c:pt idx="4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8-4CDC-A737-05EB724B6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67.900000000000006</c:v>
                </c:pt>
                <c:pt idx="2">
                  <c:v>69.2</c:v>
                </c:pt>
                <c:pt idx="3">
                  <c:v>70.8</c:v>
                </c:pt>
                <c:pt idx="4">
                  <c:v>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8-4CDC-A737-05EB724B6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70185747</c:v>
                </c:pt>
                <c:pt idx="1">
                  <c:v>70637033</c:v>
                </c:pt>
                <c:pt idx="2">
                  <c:v>49952145</c:v>
                </c:pt>
                <c:pt idx="3">
                  <c:v>51053927</c:v>
                </c:pt>
                <c:pt idx="4">
                  <c:v>52142283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1-49E7-A340-CAB1A100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55620962</c:v>
                </c:pt>
                <c:pt idx="1">
                  <c:v>57155394</c:v>
                </c:pt>
                <c:pt idx="2">
                  <c:v>58042153</c:v>
                </c:pt>
                <c:pt idx="3">
                  <c:v>58985932</c:v>
                </c:pt>
                <c:pt idx="4">
                  <c:v>58800982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1-49E7-A340-CAB1A100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26.5</c:v>
                </c:pt>
                <c:pt idx="2">
                  <c:v>28.9</c:v>
                </c:pt>
                <c:pt idx="3">
                  <c:v>29.1</c:v>
                </c:pt>
                <c:pt idx="4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0-414C-A974-BF5F1A86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29.2</c:v>
                </c:pt>
                <c:pt idx="2">
                  <c:v>29</c:v>
                </c:pt>
                <c:pt idx="3">
                  <c:v>29.2</c:v>
                </c:pt>
                <c:pt idx="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0-414C-A974-BF5F1A86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57.1</c:v>
                </c:pt>
                <c:pt idx="2">
                  <c:v>64.7</c:v>
                </c:pt>
                <c:pt idx="3">
                  <c:v>59.1</c:v>
                </c:pt>
                <c:pt idx="4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0-4FDA-A711-375E386D6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47.7</c:v>
                </c:pt>
                <c:pt idx="2">
                  <c:v>51.8</c:v>
                </c:pt>
                <c:pt idx="3">
                  <c:v>49.6</c:v>
                </c:pt>
                <c:pt idx="4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0-4FDA-A711-375E386D6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千葉県松戸市　松戸市立総合医療センター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500床以上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学術・研究機関出身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592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 t="str">
        <f>データ!AA6</f>
        <v>-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37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I 未 訓 ガ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が 感 災 地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>
        <f>データ!AD6</f>
        <v>8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600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>
        <f>データ!U6</f>
        <v>497120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47021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非該当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非該当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７：１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506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 t="str">
        <f>データ!AG6</f>
        <v>-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506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185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91.5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91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97.5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101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96.9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87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86.8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78.400000000000006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83.5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84.5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85.9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85.6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77.3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82.4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83.3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83.1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82.1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68.400000000000006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68.8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70.599999999999994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100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99.2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102.9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106.1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102.9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94.1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93.7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88.7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90.6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90.6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91.9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91.6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86.5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88.6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88.6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80.2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79.8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70.599999999999994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71.400000000000006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72.2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55" t="s">
        <v>187</v>
      </c>
      <c r="NK39" s="156"/>
      <c r="NL39" s="156"/>
      <c r="NM39" s="156"/>
      <c r="NN39" s="156"/>
      <c r="NO39" s="156"/>
      <c r="NP39" s="156"/>
      <c r="NQ39" s="156"/>
      <c r="NR39" s="156"/>
      <c r="NS39" s="156"/>
      <c r="NT39" s="156"/>
      <c r="NU39" s="156"/>
      <c r="NV39" s="156"/>
      <c r="NW39" s="156"/>
      <c r="NX39" s="157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55"/>
      <c r="NK40" s="156"/>
      <c r="NL40" s="156"/>
      <c r="NM40" s="156"/>
      <c r="NN40" s="156"/>
      <c r="NO40" s="156"/>
      <c r="NP40" s="156"/>
      <c r="NQ40" s="156"/>
      <c r="NR40" s="156"/>
      <c r="NS40" s="156"/>
      <c r="NT40" s="156"/>
      <c r="NU40" s="156"/>
      <c r="NV40" s="156"/>
      <c r="NW40" s="156"/>
      <c r="NX40" s="157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55"/>
      <c r="NK41" s="156"/>
      <c r="NL41" s="156"/>
      <c r="NM41" s="156"/>
      <c r="NN41" s="156"/>
      <c r="NO41" s="156"/>
      <c r="NP41" s="156"/>
      <c r="NQ41" s="156"/>
      <c r="NR41" s="156"/>
      <c r="NS41" s="156"/>
      <c r="NT41" s="156"/>
      <c r="NU41" s="156"/>
      <c r="NV41" s="156"/>
      <c r="NW41" s="156"/>
      <c r="NX41" s="157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55"/>
      <c r="NK42" s="156"/>
      <c r="NL42" s="156"/>
      <c r="NM42" s="156"/>
      <c r="NN42" s="156"/>
      <c r="NO42" s="156"/>
      <c r="NP42" s="156"/>
      <c r="NQ42" s="156"/>
      <c r="NR42" s="156"/>
      <c r="NS42" s="156"/>
      <c r="NT42" s="156"/>
      <c r="NU42" s="156"/>
      <c r="NV42" s="156"/>
      <c r="NW42" s="156"/>
      <c r="NX42" s="157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55"/>
      <c r="NK43" s="156"/>
      <c r="NL43" s="156"/>
      <c r="NM43" s="156"/>
      <c r="NN43" s="156"/>
      <c r="NO43" s="156"/>
      <c r="NP43" s="156"/>
      <c r="NQ43" s="156"/>
      <c r="NR43" s="156"/>
      <c r="NS43" s="156"/>
      <c r="NT43" s="156"/>
      <c r="NU43" s="156"/>
      <c r="NV43" s="156"/>
      <c r="NW43" s="156"/>
      <c r="NX43" s="157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55"/>
      <c r="NK44" s="156"/>
      <c r="NL44" s="156"/>
      <c r="NM44" s="156"/>
      <c r="NN44" s="156"/>
      <c r="NO44" s="156"/>
      <c r="NP44" s="156"/>
      <c r="NQ44" s="156"/>
      <c r="NR44" s="156"/>
      <c r="NS44" s="156"/>
      <c r="NT44" s="156"/>
      <c r="NU44" s="156"/>
      <c r="NV44" s="156"/>
      <c r="NW44" s="156"/>
      <c r="NX44" s="157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55"/>
      <c r="NK45" s="156"/>
      <c r="NL45" s="156"/>
      <c r="NM45" s="156"/>
      <c r="NN45" s="156"/>
      <c r="NO45" s="156"/>
      <c r="NP45" s="156"/>
      <c r="NQ45" s="156"/>
      <c r="NR45" s="156"/>
      <c r="NS45" s="156"/>
      <c r="NT45" s="156"/>
      <c r="NU45" s="156"/>
      <c r="NV45" s="156"/>
      <c r="NW45" s="156"/>
      <c r="NX45" s="157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55"/>
      <c r="NK46" s="156"/>
      <c r="NL46" s="156"/>
      <c r="NM46" s="156"/>
      <c r="NN46" s="156"/>
      <c r="NO46" s="156"/>
      <c r="NP46" s="156"/>
      <c r="NQ46" s="156"/>
      <c r="NR46" s="156"/>
      <c r="NS46" s="156"/>
      <c r="NT46" s="156"/>
      <c r="NU46" s="156"/>
      <c r="NV46" s="156"/>
      <c r="NW46" s="156"/>
      <c r="NX46" s="157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55"/>
      <c r="NK47" s="156"/>
      <c r="NL47" s="156"/>
      <c r="NM47" s="156"/>
      <c r="NN47" s="156"/>
      <c r="NO47" s="156"/>
      <c r="NP47" s="156"/>
      <c r="NQ47" s="156"/>
      <c r="NR47" s="156"/>
      <c r="NS47" s="156"/>
      <c r="NT47" s="156"/>
      <c r="NU47" s="156"/>
      <c r="NV47" s="156"/>
      <c r="NW47" s="156"/>
      <c r="NX47" s="157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55"/>
      <c r="NK48" s="156"/>
      <c r="NL48" s="156"/>
      <c r="NM48" s="156"/>
      <c r="NN48" s="156"/>
      <c r="NO48" s="156"/>
      <c r="NP48" s="156"/>
      <c r="NQ48" s="156"/>
      <c r="NR48" s="156"/>
      <c r="NS48" s="156"/>
      <c r="NT48" s="156"/>
      <c r="NU48" s="156"/>
      <c r="NV48" s="156"/>
      <c r="NW48" s="156"/>
      <c r="NX48" s="157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55"/>
      <c r="NK49" s="156"/>
      <c r="NL49" s="156"/>
      <c r="NM49" s="156"/>
      <c r="NN49" s="156"/>
      <c r="NO49" s="156"/>
      <c r="NP49" s="156"/>
      <c r="NQ49" s="156"/>
      <c r="NR49" s="156"/>
      <c r="NS49" s="156"/>
      <c r="NT49" s="156"/>
      <c r="NU49" s="156"/>
      <c r="NV49" s="156"/>
      <c r="NW49" s="156"/>
      <c r="NX49" s="157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55"/>
      <c r="NK50" s="156"/>
      <c r="NL50" s="156"/>
      <c r="NM50" s="156"/>
      <c r="NN50" s="156"/>
      <c r="NO50" s="156"/>
      <c r="NP50" s="156"/>
      <c r="NQ50" s="156"/>
      <c r="NR50" s="156"/>
      <c r="NS50" s="156"/>
      <c r="NT50" s="156"/>
      <c r="NU50" s="156"/>
      <c r="NV50" s="156"/>
      <c r="NW50" s="156"/>
      <c r="NX50" s="157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58"/>
      <c r="NK51" s="159"/>
      <c r="NL51" s="159"/>
      <c r="NM51" s="159"/>
      <c r="NN51" s="159"/>
      <c r="NO51" s="159"/>
      <c r="NP51" s="159"/>
      <c r="NQ51" s="159"/>
      <c r="NR51" s="159"/>
      <c r="NS51" s="159"/>
      <c r="NT51" s="159"/>
      <c r="NU51" s="159"/>
      <c r="NV51" s="159"/>
      <c r="NW51" s="159"/>
      <c r="NX51" s="160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188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64798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66870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71050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74500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77084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18701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19234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21029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21779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21279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57.1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57.1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64.7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59.1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58.8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25.6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26.5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28.9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29.1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28.8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68751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70630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75766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79610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82275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19207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20687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22637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23244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23704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48.3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47.7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51.8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49.6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48.8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28.1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29.2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29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29.2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29.4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186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40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53.6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59.7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54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56.9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36.1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40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29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33.5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38.1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51.9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59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61.4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66.3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71.7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70185747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70637033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49952145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51053927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52142283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32.6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27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34.200000000000003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29.2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25.3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52.5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52.5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54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55.4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55.5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67.099999999999994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67.900000000000006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69.2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70.8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70.7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55620962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57155394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58042153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58985932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58800982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97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Q8c5VgvKQJ1i0WLy7Bf1CJUDN4Z8Rx6NrbMBbdkKH6OiGmF0YnO3AQL7O8U1PjSBEoW4F+gWc0Z3CRx/G+vGhQ==" saltValue="ToAPa+HcH9ufQUCkWBlGvw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 xr:uid="{00000000-0002-0000-0000-000000000000}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98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99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100</v>
      </c>
      <c r="B3" s="36" t="s">
        <v>101</v>
      </c>
      <c r="C3" s="36" t="s">
        <v>102</v>
      </c>
      <c r="D3" s="36" t="s">
        <v>103</v>
      </c>
      <c r="E3" s="36" t="s">
        <v>104</v>
      </c>
      <c r="F3" s="36" t="s">
        <v>105</v>
      </c>
      <c r="G3" s="36" t="s">
        <v>106</v>
      </c>
      <c r="H3" s="37" t="s">
        <v>107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108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109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110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111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112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113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114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115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116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117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118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119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120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121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122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123</v>
      </c>
      <c r="B5" s="48"/>
      <c r="C5" s="48"/>
      <c r="D5" s="48"/>
      <c r="E5" s="48"/>
      <c r="F5" s="48"/>
      <c r="G5" s="48"/>
      <c r="H5" s="49" t="s">
        <v>124</v>
      </c>
      <c r="I5" s="49" t="s">
        <v>125</v>
      </c>
      <c r="J5" s="49" t="s">
        <v>126</v>
      </c>
      <c r="K5" s="49" t="s">
        <v>1</v>
      </c>
      <c r="L5" s="49" t="s">
        <v>2</v>
      </c>
      <c r="M5" s="49" t="s">
        <v>3</v>
      </c>
      <c r="N5" s="49" t="s">
        <v>127</v>
      </c>
      <c r="O5" s="49" t="s">
        <v>5</v>
      </c>
      <c r="P5" s="49" t="s">
        <v>128</v>
      </c>
      <c r="Q5" s="49" t="s">
        <v>129</v>
      </c>
      <c r="R5" s="49" t="s">
        <v>130</v>
      </c>
      <c r="S5" s="49" t="s">
        <v>131</v>
      </c>
      <c r="T5" s="49" t="s">
        <v>132</v>
      </c>
      <c r="U5" s="49" t="s">
        <v>133</v>
      </c>
      <c r="V5" s="49" t="s">
        <v>134</v>
      </c>
      <c r="W5" s="49" t="s">
        <v>135</v>
      </c>
      <c r="X5" s="49" t="s">
        <v>136</v>
      </c>
      <c r="Y5" s="49" t="s">
        <v>137</v>
      </c>
      <c r="Z5" s="49" t="s">
        <v>138</v>
      </c>
      <c r="AA5" s="49" t="s">
        <v>139</v>
      </c>
      <c r="AB5" s="49" t="s">
        <v>140</v>
      </c>
      <c r="AC5" s="49" t="s">
        <v>141</v>
      </c>
      <c r="AD5" s="49" t="s">
        <v>142</v>
      </c>
      <c r="AE5" s="49" t="s">
        <v>143</v>
      </c>
      <c r="AF5" s="49" t="s">
        <v>144</v>
      </c>
      <c r="AG5" s="49" t="s">
        <v>145</v>
      </c>
      <c r="AH5" s="49" t="s">
        <v>146</v>
      </c>
      <c r="AI5" s="49" t="s">
        <v>147</v>
      </c>
      <c r="AJ5" s="49" t="s">
        <v>148</v>
      </c>
      <c r="AK5" s="49" t="s">
        <v>149</v>
      </c>
      <c r="AL5" s="49" t="s">
        <v>150</v>
      </c>
      <c r="AM5" s="49" t="s">
        <v>151</v>
      </c>
      <c r="AN5" s="49" t="s">
        <v>152</v>
      </c>
      <c r="AO5" s="49" t="s">
        <v>153</v>
      </c>
      <c r="AP5" s="49" t="s">
        <v>154</v>
      </c>
      <c r="AQ5" s="49" t="s">
        <v>155</v>
      </c>
      <c r="AR5" s="49" t="s">
        <v>156</v>
      </c>
      <c r="AS5" s="49" t="s">
        <v>157</v>
      </c>
      <c r="AT5" s="49" t="s">
        <v>158</v>
      </c>
      <c r="AU5" s="49" t="s">
        <v>148</v>
      </c>
      <c r="AV5" s="49" t="s">
        <v>159</v>
      </c>
      <c r="AW5" s="49" t="s">
        <v>160</v>
      </c>
      <c r="AX5" s="49" t="s">
        <v>151</v>
      </c>
      <c r="AY5" s="49" t="s">
        <v>152</v>
      </c>
      <c r="AZ5" s="49" t="s">
        <v>153</v>
      </c>
      <c r="BA5" s="49" t="s">
        <v>154</v>
      </c>
      <c r="BB5" s="49" t="s">
        <v>155</v>
      </c>
      <c r="BC5" s="49" t="s">
        <v>156</v>
      </c>
      <c r="BD5" s="49" t="s">
        <v>157</v>
      </c>
      <c r="BE5" s="49" t="s">
        <v>147</v>
      </c>
      <c r="BF5" s="49" t="s">
        <v>161</v>
      </c>
      <c r="BG5" s="49" t="s">
        <v>159</v>
      </c>
      <c r="BH5" s="49" t="s">
        <v>150</v>
      </c>
      <c r="BI5" s="49" t="s">
        <v>151</v>
      </c>
      <c r="BJ5" s="49" t="s">
        <v>152</v>
      </c>
      <c r="BK5" s="49" t="s">
        <v>153</v>
      </c>
      <c r="BL5" s="49" t="s">
        <v>154</v>
      </c>
      <c r="BM5" s="49" t="s">
        <v>155</v>
      </c>
      <c r="BN5" s="49" t="s">
        <v>156</v>
      </c>
      <c r="BO5" s="49" t="s">
        <v>157</v>
      </c>
      <c r="BP5" s="49" t="s">
        <v>158</v>
      </c>
      <c r="BQ5" s="49" t="s">
        <v>161</v>
      </c>
      <c r="BR5" s="49" t="s">
        <v>159</v>
      </c>
      <c r="BS5" s="49" t="s">
        <v>150</v>
      </c>
      <c r="BT5" s="49" t="s">
        <v>151</v>
      </c>
      <c r="BU5" s="49" t="s">
        <v>152</v>
      </c>
      <c r="BV5" s="49" t="s">
        <v>153</v>
      </c>
      <c r="BW5" s="49" t="s">
        <v>154</v>
      </c>
      <c r="BX5" s="49" t="s">
        <v>155</v>
      </c>
      <c r="BY5" s="49" t="s">
        <v>156</v>
      </c>
      <c r="BZ5" s="49" t="s">
        <v>157</v>
      </c>
      <c r="CA5" s="49" t="s">
        <v>158</v>
      </c>
      <c r="CB5" s="49" t="s">
        <v>161</v>
      </c>
      <c r="CC5" s="49" t="s">
        <v>159</v>
      </c>
      <c r="CD5" s="49" t="s">
        <v>160</v>
      </c>
      <c r="CE5" s="49" t="s">
        <v>162</v>
      </c>
      <c r="CF5" s="49" t="s">
        <v>152</v>
      </c>
      <c r="CG5" s="49" t="s">
        <v>153</v>
      </c>
      <c r="CH5" s="49" t="s">
        <v>154</v>
      </c>
      <c r="CI5" s="49" t="s">
        <v>155</v>
      </c>
      <c r="CJ5" s="49" t="s">
        <v>156</v>
      </c>
      <c r="CK5" s="49" t="s">
        <v>157</v>
      </c>
      <c r="CL5" s="49" t="s">
        <v>158</v>
      </c>
      <c r="CM5" s="49" t="s">
        <v>161</v>
      </c>
      <c r="CN5" s="49" t="s">
        <v>149</v>
      </c>
      <c r="CO5" s="49" t="s">
        <v>160</v>
      </c>
      <c r="CP5" s="49" t="s">
        <v>162</v>
      </c>
      <c r="CQ5" s="49" t="s">
        <v>152</v>
      </c>
      <c r="CR5" s="49" t="s">
        <v>153</v>
      </c>
      <c r="CS5" s="49" t="s">
        <v>154</v>
      </c>
      <c r="CT5" s="49" t="s">
        <v>155</v>
      </c>
      <c r="CU5" s="49" t="s">
        <v>156</v>
      </c>
      <c r="CV5" s="49" t="s">
        <v>157</v>
      </c>
      <c r="CW5" s="49" t="s">
        <v>158</v>
      </c>
      <c r="CX5" s="49" t="s">
        <v>161</v>
      </c>
      <c r="CY5" s="49" t="s">
        <v>149</v>
      </c>
      <c r="CZ5" s="49" t="s">
        <v>160</v>
      </c>
      <c r="DA5" s="49" t="s">
        <v>162</v>
      </c>
      <c r="DB5" s="49" t="s">
        <v>152</v>
      </c>
      <c r="DC5" s="49" t="s">
        <v>153</v>
      </c>
      <c r="DD5" s="49" t="s">
        <v>154</v>
      </c>
      <c r="DE5" s="49" t="s">
        <v>155</v>
      </c>
      <c r="DF5" s="49" t="s">
        <v>156</v>
      </c>
      <c r="DG5" s="49" t="s">
        <v>157</v>
      </c>
      <c r="DH5" s="49" t="s">
        <v>158</v>
      </c>
      <c r="DI5" s="49" t="s">
        <v>148</v>
      </c>
      <c r="DJ5" s="49" t="s">
        <v>149</v>
      </c>
      <c r="DK5" s="49" t="s">
        <v>160</v>
      </c>
      <c r="DL5" s="49" t="s">
        <v>162</v>
      </c>
      <c r="DM5" s="49" t="s">
        <v>152</v>
      </c>
      <c r="DN5" s="49" t="s">
        <v>153</v>
      </c>
      <c r="DO5" s="49" t="s">
        <v>154</v>
      </c>
      <c r="DP5" s="49" t="s">
        <v>155</v>
      </c>
      <c r="DQ5" s="49" t="s">
        <v>156</v>
      </c>
      <c r="DR5" s="49" t="s">
        <v>157</v>
      </c>
      <c r="DS5" s="49" t="s">
        <v>147</v>
      </c>
      <c r="DT5" s="49" t="s">
        <v>161</v>
      </c>
      <c r="DU5" s="49" t="s">
        <v>149</v>
      </c>
      <c r="DV5" s="49" t="s">
        <v>150</v>
      </c>
      <c r="DW5" s="49" t="s">
        <v>162</v>
      </c>
      <c r="DX5" s="49" t="s">
        <v>152</v>
      </c>
      <c r="DY5" s="49" t="s">
        <v>153</v>
      </c>
      <c r="DZ5" s="49" t="s">
        <v>154</v>
      </c>
      <c r="EA5" s="49" t="s">
        <v>155</v>
      </c>
      <c r="EB5" s="49" t="s">
        <v>156</v>
      </c>
      <c r="EC5" s="49" t="s">
        <v>157</v>
      </c>
      <c r="ED5" s="49" t="s">
        <v>147</v>
      </c>
      <c r="EE5" s="49" t="s">
        <v>161</v>
      </c>
      <c r="EF5" s="49" t="s">
        <v>159</v>
      </c>
      <c r="EG5" s="49" t="s">
        <v>150</v>
      </c>
      <c r="EH5" s="49" t="s">
        <v>162</v>
      </c>
      <c r="EI5" s="49" t="s">
        <v>152</v>
      </c>
      <c r="EJ5" s="49" t="s">
        <v>153</v>
      </c>
      <c r="EK5" s="49" t="s">
        <v>154</v>
      </c>
      <c r="EL5" s="49" t="s">
        <v>155</v>
      </c>
      <c r="EM5" s="49" t="s">
        <v>156</v>
      </c>
      <c r="EN5" s="49" t="s">
        <v>157</v>
      </c>
      <c r="EO5" s="49" t="s">
        <v>158</v>
      </c>
      <c r="EP5" s="49" t="s">
        <v>148</v>
      </c>
      <c r="EQ5" s="49" t="s">
        <v>149</v>
      </c>
      <c r="ER5" s="49" t="s">
        <v>150</v>
      </c>
      <c r="ES5" s="49" t="s">
        <v>162</v>
      </c>
      <c r="ET5" s="49" t="s">
        <v>152</v>
      </c>
      <c r="EU5" s="49" t="s">
        <v>153</v>
      </c>
      <c r="EV5" s="49" t="s">
        <v>154</v>
      </c>
      <c r="EW5" s="49" t="s">
        <v>155</v>
      </c>
      <c r="EX5" s="49" t="s">
        <v>156</v>
      </c>
      <c r="EY5" s="49" t="s">
        <v>163</v>
      </c>
      <c r="EZ5" s="49" t="s">
        <v>147</v>
      </c>
      <c r="FA5" s="49" t="s">
        <v>161</v>
      </c>
      <c r="FB5" s="49" t="s">
        <v>149</v>
      </c>
      <c r="FC5" s="49" t="s">
        <v>160</v>
      </c>
      <c r="FD5" s="49" t="s">
        <v>162</v>
      </c>
      <c r="FE5" s="49" t="s">
        <v>152</v>
      </c>
      <c r="FF5" s="49" t="s">
        <v>153</v>
      </c>
      <c r="FG5" s="49" t="s">
        <v>154</v>
      </c>
      <c r="FH5" s="49" t="s">
        <v>155</v>
      </c>
      <c r="FI5" s="49" t="s">
        <v>156</v>
      </c>
      <c r="FJ5" s="49" t="s">
        <v>157</v>
      </c>
    </row>
    <row r="6" spans="1:166" s="54" customFormat="1" x14ac:dyDescent="0.15">
      <c r="A6" s="35" t="s">
        <v>164</v>
      </c>
      <c r="B6" s="50">
        <f>B8</f>
        <v>2022</v>
      </c>
      <c r="C6" s="50">
        <f t="shared" ref="C6:M6" si="2">C8</f>
        <v>122076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千葉県松戸市　松戸市立総合医療センター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500床以上</v>
      </c>
      <c r="O6" s="50" t="str">
        <f>O8</f>
        <v>学術・研究機関出身</v>
      </c>
      <c r="P6" s="50" t="str">
        <f>P8</f>
        <v>直営</v>
      </c>
      <c r="Q6" s="51">
        <f t="shared" ref="Q6:AH6" si="3">Q8</f>
        <v>37</v>
      </c>
      <c r="R6" s="50" t="str">
        <f t="shared" si="3"/>
        <v>対象</v>
      </c>
      <c r="S6" s="50" t="str">
        <f t="shared" si="3"/>
        <v>I 未 訓 ガ</v>
      </c>
      <c r="T6" s="50" t="str">
        <f t="shared" si="3"/>
        <v>救 臨 が 感 災 地</v>
      </c>
      <c r="U6" s="51">
        <f>U8</f>
        <v>497120</v>
      </c>
      <c r="V6" s="51">
        <f>V8</f>
        <v>47021</v>
      </c>
      <c r="W6" s="50" t="str">
        <f>W8</f>
        <v>非該当</v>
      </c>
      <c r="X6" s="50" t="str">
        <f t="shared" ref="X6" si="4">X8</f>
        <v>非該当</v>
      </c>
      <c r="Y6" s="50" t="str">
        <f t="shared" si="3"/>
        <v>７：１</v>
      </c>
      <c r="Z6" s="51">
        <f t="shared" si="3"/>
        <v>592</v>
      </c>
      <c r="AA6" s="51" t="str">
        <f t="shared" si="3"/>
        <v>-</v>
      </c>
      <c r="AB6" s="51" t="str">
        <f t="shared" si="3"/>
        <v>-</v>
      </c>
      <c r="AC6" s="51" t="str">
        <f t="shared" si="3"/>
        <v>-</v>
      </c>
      <c r="AD6" s="51">
        <f t="shared" si="3"/>
        <v>8</v>
      </c>
      <c r="AE6" s="51">
        <f t="shared" si="3"/>
        <v>600</v>
      </c>
      <c r="AF6" s="51">
        <f t="shared" si="3"/>
        <v>506</v>
      </c>
      <c r="AG6" s="51" t="str">
        <f t="shared" si="3"/>
        <v>-</v>
      </c>
      <c r="AH6" s="51">
        <f t="shared" si="3"/>
        <v>506</v>
      </c>
      <c r="AI6" s="52">
        <f>IF(AI8="-",NA(),AI8)</f>
        <v>91.5</v>
      </c>
      <c r="AJ6" s="52">
        <f t="shared" ref="AJ6:AR6" si="5">IF(AJ8="-",NA(),AJ8)</f>
        <v>91</v>
      </c>
      <c r="AK6" s="52">
        <f t="shared" si="5"/>
        <v>97.5</v>
      </c>
      <c r="AL6" s="52">
        <f t="shared" si="5"/>
        <v>101</v>
      </c>
      <c r="AM6" s="52">
        <f t="shared" si="5"/>
        <v>96.9</v>
      </c>
      <c r="AN6" s="52">
        <f t="shared" si="5"/>
        <v>100</v>
      </c>
      <c r="AO6" s="52">
        <f t="shared" si="5"/>
        <v>99.2</v>
      </c>
      <c r="AP6" s="52">
        <f t="shared" si="5"/>
        <v>102.9</v>
      </c>
      <c r="AQ6" s="52">
        <f t="shared" si="5"/>
        <v>106.1</v>
      </c>
      <c r="AR6" s="52">
        <f t="shared" si="5"/>
        <v>102.9</v>
      </c>
      <c r="AS6" s="52" t="str">
        <f>IF(AS8="-","【-】","【"&amp;SUBSTITUTE(TEXT(AS8,"#,##0.0"),"-","△")&amp;"】")</f>
        <v>【103.5】</v>
      </c>
      <c r="AT6" s="52">
        <f>IF(AT8="-",NA(),AT8)</f>
        <v>87</v>
      </c>
      <c r="AU6" s="52">
        <f t="shared" ref="AU6:BC6" si="6">IF(AU8="-",NA(),AU8)</f>
        <v>86.8</v>
      </c>
      <c r="AV6" s="52">
        <f t="shared" si="6"/>
        <v>78.400000000000006</v>
      </c>
      <c r="AW6" s="52">
        <f t="shared" si="6"/>
        <v>83.5</v>
      </c>
      <c r="AX6" s="52">
        <f t="shared" si="6"/>
        <v>84.5</v>
      </c>
      <c r="AY6" s="52">
        <f t="shared" si="6"/>
        <v>94.1</v>
      </c>
      <c r="AZ6" s="52">
        <f t="shared" si="6"/>
        <v>93.7</v>
      </c>
      <c r="BA6" s="52">
        <f t="shared" si="6"/>
        <v>88.7</v>
      </c>
      <c r="BB6" s="52">
        <f t="shared" si="6"/>
        <v>90.6</v>
      </c>
      <c r="BC6" s="52">
        <f t="shared" si="6"/>
        <v>90.6</v>
      </c>
      <c r="BD6" s="52" t="str">
        <f>IF(BD8="-","【-】","【"&amp;SUBSTITUTE(TEXT(BD8,"#,##0.0"),"-","△")&amp;"】")</f>
        <v>【86.4】</v>
      </c>
      <c r="BE6" s="52">
        <f>IF(BE8="-",NA(),BE8)</f>
        <v>85.9</v>
      </c>
      <c r="BF6" s="52">
        <f t="shared" ref="BF6:BN6" si="7">IF(BF8="-",NA(),BF8)</f>
        <v>85.6</v>
      </c>
      <c r="BG6" s="52">
        <f t="shared" si="7"/>
        <v>77.3</v>
      </c>
      <c r="BH6" s="52">
        <f t="shared" si="7"/>
        <v>82.4</v>
      </c>
      <c r="BI6" s="52">
        <f t="shared" si="7"/>
        <v>83.3</v>
      </c>
      <c r="BJ6" s="52">
        <f t="shared" si="7"/>
        <v>91.9</v>
      </c>
      <c r="BK6" s="52">
        <f t="shared" si="7"/>
        <v>91.6</v>
      </c>
      <c r="BL6" s="52">
        <f t="shared" si="7"/>
        <v>86.5</v>
      </c>
      <c r="BM6" s="52">
        <f t="shared" si="7"/>
        <v>88.6</v>
      </c>
      <c r="BN6" s="52">
        <f t="shared" si="7"/>
        <v>88.6</v>
      </c>
      <c r="BO6" s="52" t="str">
        <f>IF(BO8="-","【-】","【"&amp;SUBSTITUTE(TEXT(BO8,"#,##0.0"),"-","△")&amp;"】")</f>
        <v>【83.7】</v>
      </c>
      <c r="BP6" s="52">
        <f>IF(BP8="-",NA(),BP8)</f>
        <v>83.1</v>
      </c>
      <c r="BQ6" s="52">
        <f t="shared" ref="BQ6:BY6" si="8">IF(BQ8="-",NA(),BQ8)</f>
        <v>82.1</v>
      </c>
      <c r="BR6" s="52">
        <f t="shared" si="8"/>
        <v>68.400000000000006</v>
      </c>
      <c r="BS6" s="52">
        <f t="shared" si="8"/>
        <v>68.8</v>
      </c>
      <c r="BT6" s="52">
        <f t="shared" si="8"/>
        <v>70.599999999999994</v>
      </c>
      <c r="BU6" s="52">
        <f t="shared" si="8"/>
        <v>80.2</v>
      </c>
      <c r="BV6" s="52">
        <f t="shared" si="8"/>
        <v>79.8</v>
      </c>
      <c r="BW6" s="52">
        <f t="shared" si="8"/>
        <v>70.599999999999994</v>
      </c>
      <c r="BX6" s="52">
        <f t="shared" si="8"/>
        <v>71.400000000000006</v>
      </c>
      <c r="BY6" s="52">
        <f t="shared" si="8"/>
        <v>72.2</v>
      </c>
      <c r="BZ6" s="52" t="str">
        <f>IF(BZ8="-","【-】","【"&amp;SUBSTITUTE(TEXT(BZ8,"#,##0.0"),"-","△")&amp;"】")</f>
        <v>【66.8】</v>
      </c>
      <c r="CA6" s="53">
        <f>IF(CA8="-",NA(),CA8)</f>
        <v>64798</v>
      </c>
      <c r="CB6" s="53">
        <f t="shared" ref="CB6:CJ6" si="9">IF(CB8="-",NA(),CB8)</f>
        <v>66870</v>
      </c>
      <c r="CC6" s="53">
        <f t="shared" si="9"/>
        <v>71050</v>
      </c>
      <c r="CD6" s="53">
        <f t="shared" si="9"/>
        <v>74500</v>
      </c>
      <c r="CE6" s="53">
        <f t="shared" si="9"/>
        <v>77084</v>
      </c>
      <c r="CF6" s="53">
        <f t="shared" si="9"/>
        <v>68751</v>
      </c>
      <c r="CG6" s="53">
        <f t="shared" si="9"/>
        <v>70630</v>
      </c>
      <c r="CH6" s="53">
        <f t="shared" si="9"/>
        <v>75766</v>
      </c>
      <c r="CI6" s="53">
        <f t="shared" si="9"/>
        <v>79610</v>
      </c>
      <c r="CJ6" s="53">
        <f t="shared" si="9"/>
        <v>82275</v>
      </c>
      <c r="CK6" s="52" t="str">
        <f>IF(CK8="-","【-】","【"&amp;SUBSTITUTE(TEXT(CK8,"#,##0"),"-","△")&amp;"】")</f>
        <v>【61,837】</v>
      </c>
      <c r="CL6" s="53">
        <f>IF(CL8="-",NA(),CL8)</f>
        <v>18701</v>
      </c>
      <c r="CM6" s="53">
        <f t="shared" ref="CM6:CU6" si="10">IF(CM8="-",NA(),CM8)</f>
        <v>19234</v>
      </c>
      <c r="CN6" s="53">
        <f t="shared" si="10"/>
        <v>21029</v>
      </c>
      <c r="CO6" s="53">
        <f t="shared" si="10"/>
        <v>21779</v>
      </c>
      <c r="CP6" s="53">
        <f t="shared" si="10"/>
        <v>21279</v>
      </c>
      <c r="CQ6" s="53">
        <f t="shared" si="10"/>
        <v>19207</v>
      </c>
      <c r="CR6" s="53">
        <f t="shared" si="10"/>
        <v>20687</v>
      </c>
      <c r="CS6" s="53">
        <f t="shared" si="10"/>
        <v>22637</v>
      </c>
      <c r="CT6" s="53">
        <f t="shared" si="10"/>
        <v>23244</v>
      </c>
      <c r="CU6" s="53">
        <f t="shared" si="10"/>
        <v>23704</v>
      </c>
      <c r="CV6" s="52" t="str">
        <f>IF(CV8="-","【-】","【"&amp;SUBSTITUTE(TEXT(CV8,"#,##0"),"-","△")&amp;"】")</f>
        <v>【17,600】</v>
      </c>
      <c r="CW6" s="52">
        <f>IF(CW8="-",NA(),CW8)</f>
        <v>57.1</v>
      </c>
      <c r="CX6" s="52">
        <f t="shared" ref="CX6:DF6" si="11">IF(CX8="-",NA(),CX8)</f>
        <v>57.1</v>
      </c>
      <c r="CY6" s="52">
        <f t="shared" si="11"/>
        <v>64.7</v>
      </c>
      <c r="CZ6" s="52">
        <f t="shared" si="11"/>
        <v>59.1</v>
      </c>
      <c r="DA6" s="52">
        <f t="shared" si="11"/>
        <v>58.8</v>
      </c>
      <c r="DB6" s="52">
        <f t="shared" si="11"/>
        <v>48.3</v>
      </c>
      <c r="DC6" s="52">
        <f t="shared" si="11"/>
        <v>47.7</v>
      </c>
      <c r="DD6" s="52">
        <f t="shared" si="11"/>
        <v>51.8</v>
      </c>
      <c r="DE6" s="52">
        <f t="shared" si="11"/>
        <v>49.6</v>
      </c>
      <c r="DF6" s="52">
        <f t="shared" si="11"/>
        <v>48.8</v>
      </c>
      <c r="DG6" s="52" t="str">
        <f>IF(DG8="-","【-】","【"&amp;SUBSTITUTE(TEXT(DG8,"#,##0.0"),"-","△")&amp;"】")</f>
        <v>【55.6】</v>
      </c>
      <c r="DH6" s="52">
        <f>IF(DH8="-",NA(),DH8)</f>
        <v>25.6</v>
      </c>
      <c r="DI6" s="52">
        <f t="shared" ref="DI6:DQ6" si="12">IF(DI8="-",NA(),DI8)</f>
        <v>26.5</v>
      </c>
      <c r="DJ6" s="52">
        <f t="shared" si="12"/>
        <v>28.9</v>
      </c>
      <c r="DK6" s="52">
        <f t="shared" si="12"/>
        <v>29.1</v>
      </c>
      <c r="DL6" s="52">
        <f t="shared" si="12"/>
        <v>28.8</v>
      </c>
      <c r="DM6" s="52">
        <f t="shared" si="12"/>
        <v>28.1</v>
      </c>
      <c r="DN6" s="52">
        <f t="shared" si="12"/>
        <v>29.2</v>
      </c>
      <c r="DO6" s="52">
        <f t="shared" si="12"/>
        <v>29</v>
      </c>
      <c r="DP6" s="52">
        <f t="shared" si="12"/>
        <v>29.2</v>
      </c>
      <c r="DQ6" s="52">
        <f t="shared" si="12"/>
        <v>29.4</v>
      </c>
      <c r="DR6" s="52" t="str">
        <f>IF(DR8="-","【-】","【"&amp;SUBSTITUTE(TEXT(DR8,"#,##0.0"),"-","△")&amp;"】")</f>
        <v>【25.1】</v>
      </c>
      <c r="DS6" s="52">
        <f>IF(DS8="-",NA(),DS8)</f>
        <v>40</v>
      </c>
      <c r="DT6" s="52">
        <f t="shared" ref="DT6:EB6" si="13">IF(DT8="-",NA(),DT8)</f>
        <v>53.6</v>
      </c>
      <c r="DU6" s="52">
        <f t="shared" si="13"/>
        <v>59.7</v>
      </c>
      <c r="DV6" s="52">
        <f t="shared" si="13"/>
        <v>54</v>
      </c>
      <c r="DW6" s="52">
        <f t="shared" si="13"/>
        <v>56.9</v>
      </c>
      <c r="DX6" s="52">
        <f t="shared" si="13"/>
        <v>32.6</v>
      </c>
      <c r="DY6" s="52">
        <f t="shared" si="13"/>
        <v>27</v>
      </c>
      <c r="DZ6" s="52">
        <f t="shared" si="13"/>
        <v>34.200000000000003</v>
      </c>
      <c r="EA6" s="52">
        <f t="shared" si="13"/>
        <v>29.2</v>
      </c>
      <c r="EB6" s="52">
        <f t="shared" si="13"/>
        <v>25.3</v>
      </c>
      <c r="EC6" s="52" t="str">
        <f>IF(EC8="-","【-】","【"&amp;SUBSTITUTE(TEXT(EC8,"#,##0.0"),"-","△")&amp;"】")</f>
        <v>【63.0】</v>
      </c>
      <c r="ED6" s="52">
        <f>IF(ED8="-",NA(),ED8)</f>
        <v>36.1</v>
      </c>
      <c r="EE6" s="52">
        <f t="shared" ref="EE6:EM6" si="14">IF(EE8="-",NA(),EE8)</f>
        <v>40</v>
      </c>
      <c r="EF6" s="52">
        <f t="shared" si="14"/>
        <v>29</v>
      </c>
      <c r="EG6" s="52">
        <f t="shared" si="14"/>
        <v>33.5</v>
      </c>
      <c r="EH6" s="52">
        <f t="shared" si="14"/>
        <v>38.1</v>
      </c>
      <c r="EI6" s="52">
        <f t="shared" si="14"/>
        <v>52.5</v>
      </c>
      <c r="EJ6" s="52">
        <f t="shared" si="14"/>
        <v>52.5</v>
      </c>
      <c r="EK6" s="52">
        <f t="shared" si="14"/>
        <v>54</v>
      </c>
      <c r="EL6" s="52">
        <f t="shared" si="14"/>
        <v>55.4</v>
      </c>
      <c r="EM6" s="52">
        <f t="shared" si="14"/>
        <v>55.5</v>
      </c>
      <c r="EN6" s="52" t="str">
        <f>IF(EN8="-","【-】","【"&amp;SUBSTITUTE(TEXT(EN8,"#,##0.0"),"-","△")&amp;"】")</f>
        <v>【56.4】</v>
      </c>
      <c r="EO6" s="52">
        <f>IF(EO8="-",NA(),EO8)</f>
        <v>51.9</v>
      </c>
      <c r="EP6" s="52">
        <f t="shared" ref="EP6:EX6" si="15">IF(EP8="-",NA(),EP8)</f>
        <v>59</v>
      </c>
      <c r="EQ6" s="52">
        <f t="shared" si="15"/>
        <v>61.4</v>
      </c>
      <c r="ER6" s="52">
        <f t="shared" si="15"/>
        <v>66.3</v>
      </c>
      <c r="ES6" s="52">
        <f t="shared" si="15"/>
        <v>71.7</v>
      </c>
      <c r="ET6" s="52">
        <f t="shared" si="15"/>
        <v>67.099999999999994</v>
      </c>
      <c r="EU6" s="52">
        <f t="shared" si="15"/>
        <v>67.900000000000006</v>
      </c>
      <c r="EV6" s="52">
        <f t="shared" si="15"/>
        <v>69.2</v>
      </c>
      <c r="EW6" s="52">
        <f t="shared" si="15"/>
        <v>70.8</v>
      </c>
      <c r="EX6" s="52">
        <f t="shared" si="15"/>
        <v>70.7</v>
      </c>
      <c r="EY6" s="52" t="str">
        <f>IF(EY8="-","【-】","【"&amp;SUBSTITUTE(TEXT(EY8,"#,##0.0"),"-","△")&amp;"】")</f>
        <v>【70.7】</v>
      </c>
      <c r="EZ6" s="53">
        <f>IF(EZ8="-",NA(),EZ8)</f>
        <v>70185747</v>
      </c>
      <c r="FA6" s="53">
        <f t="shared" ref="FA6:FI6" si="16">IF(FA8="-",NA(),FA8)</f>
        <v>70637033</v>
      </c>
      <c r="FB6" s="53">
        <f t="shared" si="16"/>
        <v>49952145</v>
      </c>
      <c r="FC6" s="53">
        <f t="shared" si="16"/>
        <v>51053927</v>
      </c>
      <c r="FD6" s="53">
        <f t="shared" si="16"/>
        <v>52142283</v>
      </c>
      <c r="FE6" s="53">
        <f t="shared" si="16"/>
        <v>55620962</v>
      </c>
      <c r="FF6" s="53">
        <f t="shared" si="16"/>
        <v>57155394</v>
      </c>
      <c r="FG6" s="53">
        <f t="shared" si="16"/>
        <v>58042153</v>
      </c>
      <c r="FH6" s="53">
        <f t="shared" si="16"/>
        <v>58985932</v>
      </c>
      <c r="FI6" s="53">
        <f t="shared" si="16"/>
        <v>58800982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165</v>
      </c>
      <c r="B7" s="50">
        <f t="shared" ref="B7:AH7" si="17">B8</f>
        <v>2022</v>
      </c>
      <c r="C7" s="50">
        <f t="shared" si="17"/>
        <v>122076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500床以上</v>
      </c>
      <c r="O7" s="50" t="str">
        <f>O8</f>
        <v>学術・研究機関出身</v>
      </c>
      <c r="P7" s="50" t="str">
        <f>P8</f>
        <v>直営</v>
      </c>
      <c r="Q7" s="51">
        <f t="shared" si="17"/>
        <v>37</v>
      </c>
      <c r="R7" s="50" t="str">
        <f t="shared" si="17"/>
        <v>対象</v>
      </c>
      <c r="S7" s="50" t="str">
        <f t="shared" si="17"/>
        <v>I 未 訓 ガ</v>
      </c>
      <c r="T7" s="50" t="str">
        <f t="shared" si="17"/>
        <v>救 臨 が 感 災 地</v>
      </c>
      <c r="U7" s="51">
        <f>U8</f>
        <v>497120</v>
      </c>
      <c r="V7" s="51">
        <f>V8</f>
        <v>47021</v>
      </c>
      <c r="W7" s="50" t="str">
        <f>W8</f>
        <v>非該当</v>
      </c>
      <c r="X7" s="50" t="str">
        <f t="shared" si="17"/>
        <v>非該当</v>
      </c>
      <c r="Y7" s="50" t="str">
        <f t="shared" si="17"/>
        <v>７：１</v>
      </c>
      <c r="Z7" s="51">
        <f t="shared" si="17"/>
        <v>592</v>
      </c>
      <c r="AA7" s="51" t="str">
        <f t="shared" si="17"/>
        <v>-</v>
      </c>
      <c r="AB7" s="51" t="str">
        <f t="shared" si="17"/>
        <v>-</v>
      </c>
      <c r="AC7" s="51" t="str">
        <f t="shared" si="17"/>
        <v>-</v>
      </c>
      <c r="AD7" s="51">
        <f t="shared" si="17"/>
        <v>8</v>
      </c>
      <c r="AE7" s="51">
        <f t="shared" si="17"/>
        <v>600</v>
      </c>
      <c r="AF7" s="51">
        <f t="shared" si="17"/>
        <v>506</v>
      </c>
      <c r="AG7" s="51" t="str">
        <f t="shared" si="17"/>
        <v>-</v>
      </c>
      <c r="AH7" s="51">
        <f t="shared" si="17"/>
        <v>506</v>
      </c>
      <c r="AI7" s="52">
        <f>AI8</f>
        <v>91.5</v>
      </c>
      <c r="AJ7" s="52">
        <f t="shared" ref="AJ7:AR7" si="18">AJ8</f>
        <v>91</v>
      </c>
      <c r="AK7" s="52">
        <f t="shared" si="18"/>
        <v>97.5</v>
      </c>
      <c r="AL7" s="52">
        <f t="shared" si="18"/>
        <v>101</v>
      </c>
      <c r="AM7" s="52">
        <f t="shared" si="18"/>
        <v>96.9</v>
      </c>
      <c r="AN7" s="52">
        <f t="shared" si="18"/>
        <v>100</v>
      </c>
      <c r="AO7" s="52">
        <f t="shared" si="18"/>
        <v>99.2</v>
      </c>
      <c r="AP7" s="52">
        <f t="shared" si="18"/>
        <v>102.9</v>
      </c>
      <c r="AQ7" s="52">
        <f t="shared" si="18"/>
        <v>106.1</v>
      </c>
      <c r="AR7" s="52">
        <f t="shared" si="18"/>
        <v>102.9</v>
      </c>
      <c r="AS7" s="52"/>
      <c r="AT7" s="52">
        <f>AT8</f>
        <v>87</v>
      </c>
      <c r="AU7" s="52">
        <f t="shared" ref="AU7:BC7" si="19">AU8</f>
        <v>86.8</v>
      </c>
      <c r="AV7" s="52">
        <f t="shared" si="19"/>
        <v>78.400000000000006</v>
      </c>
      <c r="AW7" s="52">
        <f t="shared" si="19"/>
        <v>83.5</v>
      </c>
      <c r="AX7" s="52">
        <f t="shared" si="19"/>
        <v>84.5</v>
      </c>
      <c r="AY7" s="52">
        <f t="shared" si="19"/>
        <v>94.1</v>
      </c>
      <c r="AZ7" s="52">
        <f t="shared" si="19"/>
        <v>93.7</v>
      </c>
      <c r="BA7" s="52">
        <f t="shared" si="19"/>
        <v>88.7</v>
      </c>
      <c r="BB7" s="52">
        <f t="shared" si="19"/>
        <v>90.6</v>
      </c>
      <c r="BC7" s="52">
        <f t="shared" si="19"/>
        <v>90.6</v>
      </c>
      <c r="BD7" s="52"/>
      <c r="BE7" s="52">
        <f>BE8</f>
        <v>85.9</v>
      </c>
      <c r="BF7" s="52">
        <f t="shared" ref="BF7:BN7" si="20">BF8</f>
        <v>85.6</v>
      </c>
      <c r="BG7" s="52">
        <f t="shared" si="20"/>
        <v>77.3</v>
      </c>
      <c r="BH7" s="52">
        <f t="shared" si="20"/>
        <v>82.4</v>
      </c>
      <c r="BI7" s="52">
        <f t="shared" si="20"/>
        <v>83.3</v>
      </c>
      <c r="BJ7" s="52">
        <f t="shared" si="20"/>
        <v>91.9</v>
      </c>
      <c r="BK7" s="52">
        <f t="shared" si="20"/>
        <v>91.6</v>
      </c>
      <c r="BL7" s="52">
        <f t="shared" si="20"/>
        <v>86.5</v>
      </c>
      <c r="BM7" s="52">
        <f t="shared" si="20"/>
        <v>88.6</v>
      </c>
      <c r="BN7" s="52">
        <f t="shared" si="20"/>
        <v>88.6</v>
      </c>
      <c r="BO7" s="52"/>
      <c r="BP7" s="52">
        <f>BP8</f>
        <v>83.1</v>
      </c>
      <c r="BQ7" s="52">
        <f t="shared" ref="BQ7:BY7" si="21">BQ8</f>
        <v>82.1</v>
      </c>
      <c r="BR7" s="52">
        <f t="shared" si="21"/>
        <v>68.400000000000006</v>
      </c>
      <c r="BS7" s="52">
        <f t="shared" si="21"/>
        <v>68.8</v>
      </c>
      <c r="BT7" s="52">
        <f t="shared" si="21"/>
        <v>70.599999999999994</v>
      </c>
      <c r="BU7" s="52">
        <f t="shared" si="21"/>
        <v>80.2</v>
      </c>
      <c r="BV7" s="52">
        <f t="shared" si="21"/>
        <v>79.8</v>
      </c>
      <c r="BW7" s="52">
        <f t="shared" si="21"/>
        <v>70.599999999999994</v>
      </c>
      <c r="BX7" s="52">
        <f t="shared" si="21"/>
        <v>71.400000000000006</v>
      </c>
      <c r="BY7" s="52">
        <f t="shared" si="21"/>
        <v>72.2</v>
      </c>
      <c r="BZ7" s="52"/>
      <c r="CA7" s="53">
        <f>CA8</f>
        <v>64798</v>
      </c>
      <c r="CB7" s="53">
        <f t="shared" ref="CB7:CJ7" si="22">CB8</f>
        <v>66870</v>
      </c>
      <c r="CC7" s="53">
        <f t="shared" si="22"/>
        <v>71050</v>
      </c>
      <c r="CD7" s="53">
        <f t="shared" si="22"/>
        <v>74500</v>
      </c>
      <c r="CE7" s="53">
        <f t="shared" si="22"/>
        <v>77084</v>
      </c>
      <c r="CF7" s="53">
        <f t="shared" si="22"/>
        <v>68751</v>
      </c>
      <c r="CG7" s="53">
        <f t="shared" si="22"/>
        <v>70630</v>
      </c>
      <c r="CH7" s="53">
        <f t="shared" si="22"/>
        <v>75766</v>
      </c>
      <c r="CI7" s="53">
        <f t="shared" si="22"/>
        <v>79610</v>
      </c>
      <c r="CJ7" s="53">
        <f t="shared" si="22"/>
        <v>82275</v>
      </c>
      <c r="CK7" s="52"/>
      <c r="CL7" s="53">
        <f>CL8</f>
        <v>18701</v>
      </c>
      <c r="CM7" s="53">
        <f t="shared" ref="CM7:CU7" si="23">CM8</f>
        <v>19234</v>
      </c>
      <c r="CN7" s="53">
        <f t="shared" si="23"/>
        <v>21029</v>
      </c>
      <c r="CO7" s="53">
        <f t="shared" si="23"/>
        <v>21779</v>
      </c>
      <c r="CP7" s="53">
        <f t="shared" si="23"/>
        <v>21279</v>
      </c>
      <c r="CQ7" s="53">
        <f t="shared" si="23"/>
        <v>19207</v>
      </c>
      <c r="CR7" s="53">
        <f t="shared" si="23"/>
        <v>20687</v>
      </c>
      <c r="CS7" s="53">
        <f t="shared" si="23"/>
        <v>22637</v>
      </c>
      <c r="CT7" s="53">
        <f t="shared" si="23"/>
        <v>23244</v>
      </c>
      <c r="CU7" s="53">
        <f t="shared" si="23"/>
        <v>23704</v>
      </c>
      <c r="CV7" s="52"/>
      <c r="CW7" s="52">
        <f>CW8</f>
        <v>57.1</v>
      </c>
      <c r="CX7" s="52">
        <f t="shared" ref="CX7:DF7" si="24">CX8</f>
        <v>57.1</v>
      </c>
      <c r="CY7" s="52">
        <f t="shared" si="24"/>
        <v>64.7</v>
      </c>
      <c r="CZ7" s="52">
        <f t="shared" si="24"/>
        <v>59.1</v>
      </c>
      <c r="DA7" s="52">
        <f t="shared" si="24"/>
        <v>58.8</v>
      </c>
      <c r="DB7" s="52">
        <f t="shared" si="24"/>
        <v>48.3</v>
      </c>
      <c r="DC7" s="52">
        <f t="shared" si="24"/>
        <v>47.7</v>
      </c>
      <c r="DD7" s="52">
        <f t="shared" si="24"/>
        <v>51.8</v>
      </c>
      <c r="DE7" s="52">
        <f t="shared" si="24"/>
        <v>49.6</v>
      </c>
      <c r="DF7" s="52">
        <f t="shared" si="24"/>
        <v>48.8</v>
      </c>
      <c r="DG7" s="52"/>
      <c r="DH7" s="52">
        <f>DH8</f>
        <v>25.6</v>
      </c>
      <c r="DI7" s="52">
        <f t="shared" ref="DI7:DQ7" si="25">DI8</f>
        <v>26.5</v>
      </c>
      <c r="DJ7" s="52">
        <f t="shared" si="25"/>
        <v>28.9</v>
      </c>
      <c r="DK7" s="52">
        <f t="shared" si="25"/>
        <v>29.1</v>
      </c>
      <c r="DL7" s="52">
        <f t="shared" si="25"/>
        <v>28.8</v>
      </c>
      <c r="DM7" s="52">
        <f t="shared" si="25"/>
        <v>28.1</v>
      </c>
      <c r="DN7" s="52">
        <f t="shared" si="25"/>
        <v>29.2</v>
      </c>
      <c r="DO7" s="52">
        <f t="shared" si="25"/>
        <v>29</v>
      </c>
      <c r="DP7" s="52">
        <f t="shared" si="25"/>
        <v>29.2</v>
      </c>
      <c r="DQ7" s="52">
        <f t="shared" si="25"/>
        <v>29.4</v>
      </c>
      <c r="DR7" s="52"/>
      <c r="DS7" s="52">
        <f>DS8</f>
        <v>40</v>
      </c>
      <c r="DT7" s="52">
        <f t="shared" ref="DT7:EB7" si="26">DT8</f>
        <v>53.6</v>
      </c>
      <c r="DU7" s="52">
        <f t="shared" si="26"/>
        <v>59.7</v>
      </c>
      <c r="DV7" s="52">
        <f t="shared" si="26"/>
        <v>54</v>
      </c>
      <c r="DW7" s="52">
        <f t="shared" si="26"/>
        <v>56.9</v>
      </c>
      <c r="DX7" s="52">
        <f t="shared" si="26"/>
        <v>32.6</v>
      </c>
      <c r="DY7" s="52">
        <f t="shared" si="26"/>
        <v>27</v>
      </c>
      <c r="DZ7" s="52">
        <f t="shared" si="26"/>
        <v>34.200000000000003</v>
      </c>
      <c r="EA7" s="52">
        <f t="shared" si="26"/>
        <v>29.2</v>
      </c>
      <c r="EB7" s="52">
        <f t="shared" si="26"/>
        <v>25.3</v>
      </c>
      <c r="EC7" s="52"/>
      <c r="ED7" s="52">
        <f>ED8</f>
        <v>36.1</v>
      </c>
      <c r="EE7" s="52">
        <f t="shared" ref="EE7:EM7" si="27">EE8</f>
        <v>40</v>
      </c>
      <c r="EF7" s="52">
        <f t="shared" si="27"/>
        <v>29</v>
      </c>
      <c r="EG7" s="52">
        <f t="shared" si="27"/>
        <v>33.5</v>
      </c>
      <c r="EH7" s="52">
        <f t="shared" si="27"/>
        <v>38.1</v>
      </c>
      <c r="EI7" s="52">
        <f t="shared" si="27"/>
        <v>52.5</v>
      </c>
      <c r="EJ7" s="52">
        <f t="shared" si="27"/>
        <v>52.5</v>
      </c>
      <c r="EK7" s="52">
        <f t="shared" si="27"/>
        <v>54</v>
      </c>
      <c r="EL7" s="52">
        <f t="shared" si="27"/>
        <v>55.4</v>
      </c>
      <c r="EM7" s="52">
        <f t="shared" si="27"/>
        <v>55.5</v>
      </c>
      <c r="EN7" s="52"/>
      <c r="EO7" s="52">
        <f>EO8</f>
        <v>51.9</v>
      </c>
      <c r="EP7" s="52">
        <f t="shared" ref="EP7:EX7" si="28">EP8</f>
        <v>59</v>
      </c>
      <c r="EQ7" s="52">
        <f t="shared" si="28"/>
        <v>61.4</v>
      </c>
      <c r="ER7" s="52">
        <f t="shared" si="28"/>
        <v>66.3</v>
      </c>
      <c r="ES7" s="52">
        <f t="shared" si="28"/>
        <v>71.7</v>
      </c>
      <c r="ET7" s="52">
        <f t="shared" si="28"/>
        <v>67.099999999999994</v>
      </c>
      <c r="EU7" s="52">
        <f t="shared" si="28"/>
        <v>67.900000000000006</v>
      </c>
      <c r="EV7" s="52">
        <f t="shared" si="28"/>
        <v>69.2</v>
      </c>
      <c r="EW7" s="52">
        <f t="shared" si="28"/>
        <v>70.8</v>
      </c>
      <c r="EX7" s="52">
        <f t="shared" si="28"/>
        <v>70.7</v>
      </c>
      <c r="EY7" s="52"/>
      <c r="EZ7" s="53">
        <f>EZ8</f>
        <v>70185747</v>
      </c>
      <c r="FA7" s="53">
        <f t="shared" ref="FA7:FI7" si="29">FA8</f>
        <v>70637033</v>
      </c>
      <c r="FB7" s="53">
        <f t="shared" si="29"/>
        <v>49952145</v>
      </c>
      <c r="FC7" s="53">
        <f t="shared" si="29"/>
        <v>51053927</v>
      </c>
      <c r="FD7" s="53">
        <f t="shared" si="29"/>
        <v>52142283</v>
      </c>
      <c r="FE7" s="53">
        <f t="shared" si="29"/>
        <v>55620962</v>
      </c>
      <c r="FF7" s="53">
        <f t="shared" si="29"/>
        <v>57155394</v>
      </c>
      <c r="FG7" s="53">
        <f t="shared" si="29"/>
        <v>58042153</v>
      </c>
      <c r="FH7" s="53">
        <f t="shared" si="29"/>
        <v>58985932</v>
      </c>
      <c r="FI7" s="53">
        <f t="shared" si="29"/>
        <v>58800982</v>
      </c>
      <c r="FJ7" s="53"/>
    </row>
    <row r="8" spans="1:166" s="54" customFormat="1" x14ac:dyDescent="0.15">
      <c r="A8" s="35"/>
      <c r="B8" s="55">
        <v>2022</v>
      </c>
      <c r="C8" s="55">
        <v>122076</v>
      </c>
      <c r="D8" s="55">
        <v>46</v>
      </c>
      <c r="E8" s="55">
        <v>6</v>
      </c>
      <c r="F8" s="55">
        <v>0</v>
      </c>
      <c r="G8" s="55">
        <v>1</v>
      </c>
      <c r="H8" s="55" t="s">
        <v>166</v>
      </c>
      <c r="I8" s="55" t="s">
        <v>167</v>
      </c>
      <c r="J8" s="55" t="s">
        <v>168</v>
      </c>
      <c r="K8" s="55" t="s">
        <v>169</v>
      </c>
      <c r="L8" s="55" t="s">
        <v>170</v>
      </c>
      <c r="M8" s="55" t="s">
        <v>171</v>
      </c>
      <c r="N8" s="55" t="s">
        <v>172</v>
      </c>
      <c r="O8" s="55" t="s">
        <v>173</v>
      </c>
      <c r="P8" s="55" t="s">
        <v>174</v>
      </c>
      <c r="Q8" s="56">
        <v>37</v>
      </c>
      <c r="R8" s="55" t="s">
        <v>175</v>
      </c>
      <c r="S8" s="55" t="s">
        <v>176</v>
      </c>
      <c r="T8" s="55" t="s">
        <v>177</v>
      </c>
      <c r="U8" s="56">
        <v>497120</v>
      </c>
      <c r="V8" s="56">
        <v>47021</v>
      </c>
      <c r="W8" s="55" t="s">
        <v>178</v>
      </c>
      <c r="X8" s="55" t="s">
        <v>178</v>
      </c>
      <c r="Y8" s="57" t="s">
        <v>179</v>
      </c>
      <c r="Z8" s="56">
        <v>592</v>
      </c>
      <c r="AA8" s="56" t="s">
        <v>40</v>
      </c>
      <c r="AB8" s="56" t="s">
        <v>40</v>
      </c>
      <c r="AC8" s="56" t="s">
        <v>40</v>
      </c>
      <c r="AD8" s="56">
        <v>8</v>
      </c>
      <c r="AE8" s="56">
        <v>600</v>
      </c>
      <c r="AF8" s="56">
        <v>506</v>
      </c>
      <c r="AG8" s="56" t="s">
        <v>40</v>
      </c>
      <c r="AH8" s="56">
        <v>506</v>
      </c>
      <c r="AI8" s="58">
        <v>91.5</v>
      </c>
      <c r="AJ8" s="58">
        <v>91</v>
      </c>
      <c r="AK8" s="58">
        <v>97.5</v>
      </c>
      <c r="AL8" s="58">
        <v>101</v>
      </c>
      <c r="AM8" s="58">
        <v>96.9</v>
      </c>
      <c r="AN8" s="58">
        <v>100</v>
      </c>
      <c r="AO8" s="58">
        <v>99.2</v>
      </c>
      <c r="AP8" s="58">
        <v>102.9</v>
      </c>
      <c r="AQ8" s="58">
        <v>106.1</v>
      </c>
      <c r="AR8" s="58">
        <v>102.9</v>
      </c>
      <c r="AS8" s="58">
        <v>103.5</v>
      </c>
      <c r="AT8" s="58">
        <v>87</v>
      </c>
      <c r="AU8" s="58">
        <v>86.8</v>
      </c>
      <c r="AV8" s="58">
        <v>78.400000000000006</v>
      </c>
      <c r="AW8" s="58">
        <v>83.5</v>
      </c>
      <c r="AX8" s="58">
        <v>84.5</v>
      </c>
      <c r="AY8" s="58">
        <v>94.1</v>
      </c>
      <c r="AZ8" s="58">
        <v>93.7</v>
      </c>
      <c r="BA8" s="58">
        <v>88.7</v>
      </c>
      <c r="BB8" s="58">
        <v>90.6</v>
      </c>
      <c r="BC8" s="58">
        <v>90.6</v>
      </c>
      <c r="BD8" s="58">
        <v>86.4</v>
      </c>
      <c r="BE8" s="59">
        <v>85.9</v>
      </c>
      <c r="BF8" s="59">
        <v>85.6</v>
      </c>
      <c r="BG8" s="59">
        <v>77.3</v>
      </c>
      <c r="BH8" s="59">
        <v>82.4</v>
      </c>
      <c r="BI8" s="59">
        <v>83.3</v>
      </c>
      <c r="BJ8" s="59">
        <v>91.9</v>
      </c>
      <c r="BK8" s="59">
        <v>91.6</v>
      </c>
      <c r="BL8" s="59">
        <v>86.5</v>
      </c>
      <c r="BM8" s="59">
        <v>88.6</v>
      </c>
      <c r="BN8" s="59">
        <v>88.6</v>
      </c>
      <c r="BO8" s="59">
        <v>83.7</v>
      </c>
      <c r="BP8" s="58">
        <v>83.1</v>
      </c>
      <c r="BQ8" s="58">
        <v>82.1</v>
      </c>
      <c r="BR8" s="58">
        <v>68.400000000000006</v>
      </c>
      <c r="BS8" s="58">
        <v>68.8</v>
      </c>
      <c r="BT8" s="58">
        <v>70.599999999999994</v>
      </c>
      <c r="BU8" s="58">
        <v>80.2</v>
      </c>
      <c r="BV8" s="58">
        <v>79.8</v>
      </c>
      <c r="BW8" s="58">
        <v>70.599999999999994</v>
      </c>
      <c r="BX8" s="58">
        <v>71.400000000000006</v>
      </c>
      <c r="BY8" s="58">
        <v>72.2</v>
      </c>
      <c r="BZ8" s="58">
        <v>66.8</v>
      </c>
      <c r="CA8" s="59">
        <v>64798</v>
      </c>
      <c r="CB8" s="59">
        <v>66870</v>
      </c>
      <c r="CC8" s="59">
        <v>71050</v>
      </c>
      <c r="CD8" s="59">
        <v>74500</v>
      </c>
      <c r="CE8" s="59">
        <v>77084</v>
      </c>
      <c r="CF8" s="59">
        <v>68751</v>
      </c>
      <c r="CG8" s="59">
        <v>70630</v>
      </c>
      <c r="CH8" s="59">
        <v>75766</v>
      </c>
      <c r="CI8" s="59">
        <v>79610</v>
      </c>
      <c r="CJ8" s="59">
        <v>82275</v>
      </c>
      <c r="CK8" s="58">
        <v>61837</v>
      </c>
      <c r="CL8" s="59">
        <v>18701</v>
      </c>
      <c r="CM8" s="59">
        <v>19234</v>
      </c>
      <c r="CN8" s="59">
        <v>21029</v>
      </c>
      <c r="CO8" s="59">
        <v>21779</v>
      </c>
      <c r="CP8" s="59">
        <v>21279</v>
      </c>
      <c r="CQ8" s="59">
        <v>19207</v>
      </c>
      <c r="CR8" s="59">
        <v>20687</v>
      </c>
      <c r="CS8" s="59">
        <v>22637</v>
      </c>
      <c r="CT8" s="59">
        <v>23244</v>
      </c>
      <c r="CU8" s="59">
        <v>23704</v>
      </c>
      <c r="CV8" s="58">
        <v>17600</v>
      </c>
      <c r="CW8" s="59">
        <v>57.1</v>
      </c>
      <c r="CX8" s="59">
        <v>57.1</v>
      </c>
      <c r="CY8" s="59">
        <v>64.7</v>
      </c>
      <c r="CZ8" s="59">
        <v>59.1</v>
      </c>
      <c r="DA8" s="59">
        <v>58.8</v>
      </c>
      <c r="DB8" s="59">
        <v>48.3</v>
      </c>
      <c r="DC8" s="59">
        <v>47.7</v>
      </c>
      <c r="DD8" s="59">
        <v>51.8</v>
      </c>
      <c r="DE8" s="59">
        <v>49.6</v>
      </c>
      <c r="DF8" s="59">
        <v>48.8</v>
      </c>
      <c r="DG8" s="59">
        <v>55.6</v>
      </c>
      <c r="DH8" s="59">
        <v>25.6</v>
      </c>
      <c r="DI8" s="59">
        <v>26.5</v>
      </c>
      <c r="DJ8" s="59">
        <v>28.9</v>
      </c>
      <c r="DK8" s="59">
        <v>29.1</v>
      </c>
      <c r="DL8" s="59">
        <v>28.8</v>
      </c>
      <c r="DM8" s="59">
        <v>28.1</v>
      </c>
      <c r="DN8" s="59">
        <v>29.2</v>
      </c>
      <c r="DO8" s="59">
        <v>29</v>
      </c>
      <c r="DP8" s="59">
        <v>29.2</v>
      </c>
      <c r="DQ8" s="59">
        <v>29.4</v>
      </c>
      <c r="DR8" s="59">
        <v>25.1</v>
      </c>
      <c r="DS8" s="59">
        <v>40</v>
      </c>
      <c r="DT8" s="59">
        <v>53.6</v>
      </c>
      <c r="DU8" s="59">
        <v>59.7</v>
      </c>
      <c r="DV8" s="59">
        <v>54</v>
      </c>
      <c r="DW8" s="59">
        <v>56.9</v>
      </c>
      <c r="DX8" s="59">
        <v>32.6</v>
      </c>
      <c r="DY8" s="59">
        <v>27</v>
      </c>
      <c r="DZ8" s="59">
        <v>34.200000000000003</v>
      </c>
      <c r="EA8" s="59">
        <v>29.2</v>
      </c>
      <c r="EB8" s="59">
        <v>25.3</v>
      </c>
      <c r="EC8" s="59">
        <v>63</v>
      </c>
      <c r="ED8" s="58">
        <v>36.1</v>
      </c>
      <c r="EE8" s="58">
        <v>40</v>
      </c>
      <c r="EF8" s="58">
        <v>29</v>
      </c>
      <c r="EG8" s="58">
        <v>33.5</v>
      </c>
      <c r="EH8" s="58">
        <v>38.1</v>
      </c>
      <c r="EI8" s="58">
        <v>52.5</v>
      </c>
      <c r="EJ8" s="58">
        <v>52.5</v>
      </c>
      <c r="EK8" s="58">
        <v>54</v>
      </c>
      <c r="EL8" s="58">
        <v>55.4</v>
      </c>
      <c r="EM8" s="58">
        <v>55.5</v>
      </c>
      <c r="EN8" s="58">
        <v>56.4</v>
      </c>
      <c r="EO8" s="58">
        <v>51.9</v>
      </c>
      <c r="EP8" s="58">
        <v>59</v>
      </c>
      <c r="EQ8" s="58">
        <v>61.4</v>
      </c>
      <c r="ER8" s="58">
        <v>66.3</v>
      </c>
      <c r="ES8" s="58">
        <v>71.7</v>
      </c>
      <c r="ET8" s="58">
        <v>67.099999999999994</v>
      </c>
      <c r="EU8" s="58">
        <v>67.900000000000006</v>
      </c>
      <c r="EV8" s="58">
        <v>69.2</v>
      </c>
      <c r="EW8" s="58">
        <v>70.8</v>
      </c>
      <c r="EX8" s="58">
        <v>70.7</v>
      </c>
      <c r="EY8" s="58">
        <v>70.7</v>
      </c>
      <c r="EZ8" s="59">
        <v>70185747</v>
      </c>
      <c r="FA8" s="59">
        <v>70637033</v>
      </c>
      <c r="FB8" s="59">
        <v>49952145</v>
      </c>
      <c r="FC8" s="59">
        <v>51053927</v>
      </c>
      <c r="FD8" s="59">
        <v>52142283</v>
      </c>
      <c r="FE8" s="59">
        <v>55620962</v>
      </c>
      <c r="FF8" s="59">
        <v>57155394</v>
      </c>
      <c r="FG8" s="59">
        <v>58042153</v>
      </c>
      <c r="FH8" s="59">
        <v>58985932</v>
      </c>
      <c r="FI8" s="59">
        <v>58800982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180</v>
      </c>
      <c r="C10" s="62" t="s">
        <v>181</v>
      </c>
      <c r="D10" s="62" t="s">
        <v>182</v>
      </c>
      <c r="E10" s="62" t="s">
        <v>183</v>
      </c>
      <c r="F10" s="62" t="s">
        <v>184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2024-02-16T09:33:48Z</cp:lastPrinted>
  <dcterms:created xsi:type="dcterms:W3CDTF">2023-12-20T05:05:56Z</dcterms:created>
  <dcterms:modified xsi:type="dcterms:W3CDTF">2024-02-16T09:34:02Z</dcterms:modified>
  <cp:category/>
</cp:coreProperties>
</file>