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C50EB4EC-B10E-4F06-B39A-49CCC3179AFD}" xr6:coauthVersionLast="47" xr6:coauthVersionMax="47" xr10:uidLastSave="{00000000-0000-0000-0000-000000000000}"/>
  <workbookProtection workbookAlgorithmName="SHA-512" workbookHashValue="eWSmb30lvZUsiZpaHCngG/UzYDo0cLe6H62anEIDdEpfPBlF0kGZK3imI+N1WDIFFBTI1oXPSs83pE/ipILmzQ==" workbookSaltValue="0w6goanx1U935dJQaaA1+g=="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BZ51" i="4"/>
  <c r="LT76" i="4"/>
  <c r="GQ51" i="4"/>
  <c r="LH30" i="4"/>
  <c r="GQ30" i="4"/>
  <c r="IE76" i="4"/>
  <c r="BZ30" i="4"/>
  <c r="BG30" i="4"/>
  <c r="FX30" i="4"/>
  <c r="AV76" i="4"/>
  <c r="KO51" i="4"/>
  <c r="HP76" i="4"/>
  <c r="LE76" i="4"/>
  <c r="FX51" i="4"/>
  <c r="KO30" i="4"/>
  <c r="BG51" i="4"/>
  <c r="KP76" i="4"/>
  <c r="HA76" i="4"/>
  <c r="AN51" i="4"/>
  <c r="FE30" i="4"/>
  <c r="AN30" i="4"/>
  <c r="AG76" i="4"/>
  <c r="JV51" i="4"/>
  <c r="FE51" i="4"/>
  <c r="JV30" i="4"/>
  <c r="KA76" i="4"/>
  <c r="EL51" i="4"/>
  <c r="JC30" i="4"/>
  <c r="JC51" i="4"/>
  <c r="GL76" i="4"/>
  <c r="U51" i="4"/>
  <c r="EL30" i="4"/>
  <c r="U30" i="4"/>
  <c r="R76" i="4"/>
</calcChain>
</file>

<file path=xl/sharedStrings.xml><?xml version="1.0" encoding="utf-8"?>
<sst xmlns="http://schemas.openxmlformats.org/spreadsheetml/2006/main" count="278" uniqueCount="125">
  <si>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</si>
  <si>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</si>
  <si>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</si>
  <si>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</si>
  <si>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</si>
  <si>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</si>
  <si>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</si>
  <si>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</si>
  <si>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</si>
  <si>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</si>
  <si>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</si>
  <si>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</si>
  <si>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</si>
  <si>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</si>
  <si>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</si>
  <si>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</si>
  <si>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</si>
  <si>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</si>
  <si>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</si>
  <si>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</si>
  <si>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</si>
  <si>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</si>
  <si>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</si>
  <si>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</si>
  <si>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</si>
  <si>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</si>
  <si>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</si>
  <si>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</si>
  <si>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</si>
  <si>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</si>
  <si>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</si>
  <si>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</si>
  <si>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</si>
  <si>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</si>
  <si>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</si>
  <si>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</si>
  <si>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</si>
  <si>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</si>
  <si>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</si>
  <si>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</si>
  <si>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</si>
  <si>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</si>
  <si>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</si>
  <si>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</si>
  <si>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</si>
  <si>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</si>
  <si>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</si>
  <si>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</si>
  <si>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</si>
  <si>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</si>
  <si>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</si>
  <si>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</si>
  <si>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</si>
  <si>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</si>
  <si>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</si>
  <si>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</si>
  <si>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</si>
  <si>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</si>
  <si>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</si>
  <si>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</si>
  <si>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</si>
  <si>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</si>
  <si>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</si>
  <si>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</si>
  <si>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</si>
  <si>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</si>
  <si>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</si>
  <si>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</si>
  <si>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</si>
  <si>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</si>
  <si>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</si>
  <si>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</si>
  <si>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</si>
  <si>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</si>
  <si>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</si>
  <si>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</si>
  <si>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</si>
  <si>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</si>
  <si>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</si>
  <si>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</si>
  <si>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</si>
  <si>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</si>
  <si>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</si>
  <si>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</si>
  <si>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</si>
  <si>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</si>
  <si>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</si>
  <si>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</si>
  <si>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</si>
  <si>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</si>
  <si>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</si>
  <si>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</si>
  <si>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</si>
  <si>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</si>
  <si>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</si>
  <si>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</si>
  <si>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</si>
  <si>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</si>
  <si>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</si>
  <si>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</si>
  <si>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</si>
  <si>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</si>
  <si>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</si>
  <si>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</si>
  <si>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</si>
  <si>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</si>
  <si>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</si>
  <si>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</si>
  <si>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</si>
  <si>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</si>
  <si>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</si>
  <si>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</si>
  <si>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都市計画駐車場 届出駐車場 附置義務駐車施設</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</si>
  <si>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</si>
  <si>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</si>
  <si>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</si>
  <si>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</si>
  <si>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</si>
  <si>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</si>
  <si>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</si>
  <si>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</si>
  <si>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企業債務は無く、企業債残高対料金収入比率が類似施設の平均値を下回っていることからも健全な施設運営であると考える。引き続き健全な施設運営を続けていきたい。</t>
    <rPh sb="0" eb="2">
      <t>キギョウ</t>
    </rPh>
    <rPh sb="2" eb="4">
      <t>サイム</t>
    </rPh>
    <rPh sb="5" eb="6">
      <t>ナ</t>
    </rPh>
    <rPh sb="8" eb="10">
      <t>キギョウ</t>
    </rPh>
    <rPh sb="10" eb="11">
      <t>サイ</t>
    </rPh>
    <rPh sb="11" eb="13">
      <t>ザンダカ</t>
    </rPh>
    <rPh sb="13" eb="14">
      <t>タイ</t>
    </rPh>
    <rPh sb="14" eb="16">
      <t>リョウキン</t>
    </rPh>
    <rPh sb="16" eb="18">
      <t>シュウニュウ</t>
    </rPh>
    <rPh sb="18" eb="20">
      <t>ヒリツ</t>
    </rPh>
    <rPh sb="21" eb="23">
      <t>ルイジ</t>
    </rPh>
    <rPh sb="23" eb="25">
      <t>シセツ</t>
    </rPh>
    <rPh sb="26" eb="29">
      <t>ヘイキンチ</t>
    </rPh>
    <rPh sb="30" eb="32">
      <t>シタマワ</t>
    </rPh>
    <rPh sb="41" eb="43">
      <t>ケンゼン</t>
    </rPh>
    <rPh sb="44" eb="46">
      <t>シセツ</t>
    </rPh>
    <rPh sb="46" eb="48">
      <t>ウンエイ</t>
    </rPh>
    <rPh sb="52" eb="53">
      <t>カンガ</t>
    </rPh>
    <rPh sb="56" eb="57">
      <t>ヒ</t>
    </rPh>
    <rPh sb="58" eb="59">
      <t>ツヅ</t>
    </rPh>
    <rPh sb="60" eb="62">
      <t>ケンゼン</t>
    </rPh>
    <rPh sb="63" eb="65">
      <t>シセツ</t>
    </rPh>
    <rPh sb="65" eb="67">
      <t>ウンエイ</t>
    </rPh>
    <rPh sb="68" eb="69">
      <t>ツヅ</t>
    </rPh>
    <phoneticPr fontId="5"/>
  </si>
  <si>
    <t>当該施設は黒字収支であり、他会計からの補助や、企業債務が無いことからも健全な施設運営であると考えるが、コロナ前と比較すると収益が減少しており、また、物価高騰の波を受け支出が増えることが予想されるため、経費削減に努めつつ、今後も健全な経営を続けていきたい。</t>
    <phoneticPr fontId="5"/>
  </si>
  <si>
    <t>新型コロナウイルス感染症の鎮静化に伴い、前年度に引き続き利用率は上昇している。</t>
    <rPh sb="0" eb="2">
      <t>シンガタ</t>
    </rPh>
    <rPh sb="9" eb="12">
      <t>カンセンショウ</t>
    </rPh>
    <rPh sb="13" eb="16">
      <t>チンセイカ</t>
    </rPh>
    <rPh sb="17" eb="18">
      <t>トモナ</t>
    </rPh>
    <rPh sb="20" eb="23">
      <t>ゼンネンド</t>
    </rPh>
    <rPh sb="24" eb="25">
      <t>ヒ</t>
    </rPh>
    <rPh sb="26" eb="27">
      <t>ツヅ</t>
    </rPh>
    <rPh sb="28" eb="31">
      <t>リヨウリツ</t>
    </rPh>
    <rPh sb="32" eb="34">
      <t>ジョウショウ</t>
    </rPh>
    <phoneticPr fontId="5"/>
  </si>
  <si>
    <t xml:space="preserve">収益的収支比率が類似施設平均値より上回っており収益においても前年度より上がっている。理由として、新型コロナウイルス感染症の鎮静化で利用者が増加したことで収益が上昇したものと考える。また、黒字収支であることからも健全な施設運営と考える。引き続き健全な施設運営を続けていきたい。
</t>
    <rPh sb="0" eb="3">
      <t>シュウエキテキ</t>
    </rPh>
    <rPh sb="3" eb="5">
      <t>シュウシ</t>
    </rPh>
    <rPh sb="5" eb="7">
      <t>ヒリツ</t>
    </rPh>
    <rPh sb="8" eb="10">
      <t>ルイジ</t>
    </rPh>
    <rPh sb="10" eb="12">
      <t>シセツ</t>
    </rPh>
    <rPh sb="12" eb="15">
      <t>ヘイキンチ</t>
    </rPh>
    <rPh sb="17" eb="19">
      <t>ウワマワ</t>
    </rPh>
    <rPh sb="23" eb="25">
      <t>シュウエキ</t>
    </rPh>
    <rPh sb="30" eb="33">
      <t>ゼンネンド</t>
    </rPh>
    <rPh sb="35" eb="36">
      <t>ア</t>
    </rPh>
    <rPh sb="42" eb="44">
      <t>リユウ</t>
    </rPh>
    <rPh sb="86" eb="87">
      <t>カンガ</t>
    </rPh>
    <rPh sb="96" eb="9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</si>
</sst>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253.8</c:v>
                </c:pt>
                <c:pt idx="1">
                  <c:v>185</c:v>
                </c:pt>
                <c:pt idx="2">
                  <c:v>120.9</c:v>
                </c:pt>
                <c:pt idx="3">
                  <c:v>149.69999999999999</c:v>
                </c:pt>
                <c:pt idx="4">
                  <c:v>207.4</c:v>
                </c:pt>
              </c:numCache>
            </c:numRef>
          </c:val>
          <c:extLst>
            <c:ext xmlns:c16="http://schemas.microsoft.com/office/drawing/2014/chart" uri="{C3380CC4-5D6E-409C-BE32-E72D297353CC}">
              <c16:uniqueId val="{00000000-A14C-42A0-BA92-FF23AA9335A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A14C-42A0-BA92-FF23AA9335A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B3-4851-8185-84F60D017ED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E1B3-4851-8185-84F60D017ED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E3A0-439F-905C-B3C46645009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3A0-439F-905C-B3C46645009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A0E9-4BD2-8282-EC36441B7AD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0E9-4BD2-8282-EC36441B7AD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59-489A-8CEC-5A832D7D667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5E59-489A-8CEC-5A832D7D667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29D-4CFB-AB3C-66B108FADD1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129D-4CFB-AB3C-66B108FADD1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124.1</c:v>
                </c:pt>
                <c:pt idx="1">
                  <c:v>121.4</c:v>
                </c:pt>
                <c:pt idx="2">
                  <c:v>82.3</c:v>
                </c:pt>
                <c:pt idx="3">
                  <c:v>109.2</c:v>
                </c:pt>
                <c:pt idx="4">
                  <c:v>126.4</c:v>
                </c:pt>
              </c:numCache>
            </c:numRef>
          </c:val>
          <c:extLst>
            <c:ext xmlns:c16="http://schemas.microsoft.com/office/drawing/2014/chart" uri="{C3380CC4-5D6E-409C-BE32-E72D297353CC}">
              <c16:uniqueId val="{00000000-8B2B-4D95-AFEC-AFFF3D892E2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8B2B-4D95-AFEC-AFFF3D892E2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60.6</c:v>
                </c:pt>
                <c:pt idx="1">
                  <c:v>45.9</c:v>
                </c:pt>
                <c:pt idx="2">
                  <c:v>17.3</c:v>
                </c:pt>
                <c:pt idx="3">
                  <c:v>33.200000000000003</c:v>
                </c:pt>
                <c:pt idx="4">
                  <c:v>51.7</c:v>
                </c:pt>
              </c:numCache>
            </c:numRef>
          </c:val>
          <c:extLst>
            <c:ext xmlns:c16="http://schemas.microsoft.com/office/drawing/2014/chart" uri="{C3380CC4-5D6E-409C-BE32-E72D297353CC}">
              <c16:uniqueId val="{00000000-954D-4F94-A861-4952105E4AF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954D-4F94-A861-4952105E4AF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37929</c:v>
                </c:pt>
                <c:pt idx="1">
                  <c:v>25318</c:v>
                </c:pt>
                <c:pt idx="2">
                  <c:v>6017</c:v>
                </c:pt>
                <c:pt idx="3">
                  <c:v>13119</c:v>
                </c:pt>
                <c:pt idx="4">
                  <c:v>22225</c:v>
                </c:pt>
              </c:numCache>
            </c:numRef>
          </c:val>
          <c:extLst>
            <c:ext xmlns:c16="http://schemas.microsoft.com/office/drawing/2014/chart" uri="{C3380CC4-5D6E-409C-BE32-E72D297353CC}">
              <c16:uniqueId val="{00000000-CDD3-42D1-ADC5-99A0E779B7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CDD3-42D1-ADC5-99A0E779B7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千葉県木更津市　木更津駅前西口駐車場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9522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435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253.8</v>
      </c>
      <c r="V31" s="116"/>
      <c r="W31" s="116"/>
      <c r="X31" s="116"/>
      <c r="Y31" s="116"/>
      <c r="Z31" s="116"/>
      <c r="AA31" s="116"/>
      <c r="AB31" s="116"/>
      <c r="AC31" s="116"/>
      <c r="AD31" s="116"/>
      <c r="AE31" s="116"/>
      <c r="AF31" s="116"/>
      <c r="AG31" s="116"/>
      <c r="AH31" s="116"/>
      <c r="AI31" s="116"/>
      <c r="AJ31" s="116"/>
      <c r="AK31" s="116"/>
      <c r="AL31" s="116"/>
      <c r="AM31" s="116"/>
      <c r="AN31" s="116">
        <f>データ!Z7</f>
        <v>185</v>
      </c>
      <c r="AO31" s="116"/>
      <c r="AP31" s="116"/>
      <c r="AQ31" s="116"/>
      <c r="AR31" s="116"/>
      <c r="AS31" s="116"/>
      <c r="AT31" s="116"/>
      <c r="AU31" s="116"/>
      <c r="AV31" s="116"/>
      <c r="AW31" s="116"/>
      <c r="AX31" s="116"/>
      <c r="AY31" s="116"/>
      <c r="AZ31" s="116"/>
      <c r="BA31" s="116"/>
      <c r="BB31" s="116"/>
      <c r="BC31" s="116"/>
      <c r="BD31" s="116"/>
      <c r="BE31" s="116"/>
      <c r="BF31" s="116"/>
      <c r="BG31" s="116">
        <f>データ!AA7</f>
        <v>120.9</v>
      </c>
      <c r="BH31" s="116"/>
      <c r="BI31" s="116"/>
      <c r="BJ31" s="116"/>
      <c r="BK31" s="116"/>
      <c r="BL31" s="116"/>
      <c r="BM31" s="116"/>
      <c r="BN31" s="116"/>
      <c r="BO31" s="116"/>
      <c r="BP31" s="116"/>
      <c r="BQ31" s="116"/>
      <c r="BR31" s="116"/>
      <c r="BS31" s="116"/>
      <c r="BT31" s="116"/>
      <c r="BU31" s="116"/>
      <c r="BV31" s="116"/>
      <c r="BW31" s="116"/>
      <c r="BX31" s="116"/>
      <c r="BY31" s="116"/>
      <c r="BZ31" s="116">
        <f>データ!AB7</f>
        <v>149.69999999999999</v>
      </c>
      <c r="CA31" s="116"/>
      <c r="CB31" s="116"/>
      <c r="CC31" s="116"/>
      <c r="CD31" s="116"/>
      <c r="CE31" s="116"/>
      <c r="CF31" s="116"/>
      <c r="CG31" s="116"/>
      <c r="CH31" s="116"/>
      <c r="CI31" s="116"/>
      <c r="CJ31" s="116"/>
      <c r="CK31" s="116"/>
      <c r="CL31" s="116"/>
      <c r="CM31" s="116"/>
      <c r="CN31" s="116"/>
      <c r="CO31" s="116"/>
      <c r="CP31" s="116"/>
      <c r="CQ31" s="116"/>
      <c r="CR31" s="116"/>
      <c r="CS31" s="116">
        <f>データ!AC7</f>
        <v>207.4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124.1</v>
      </c>
      <c r="JD31" s="111"/>
      <c r="JE31" s="111"/>
      <c r="JF31" s="111"/>
      <c r="JG31" s="111"/>
      <c r="JH31" s="111"/>
      <c r="JI31" s="111"/>
      <c r="JJ31" s="111"/>
      <c r="JK31" s="111"/>
      <c r="JL31" s="111"/>
      <c r="JM31" s="111"/>
      <c r="JN31" s="111"/>
      <c r="JO31" s="111"/>
      <c r="JP31" s="111"/>
      <c r="JQ31" s="111"/>
      <c r="JR31" s="111"/>
      <c r="JS31" s="111"/>
      <c r="JT31" s="111"/>
      <c r="JU31" s="112"/>
      <c r="JV31" s="110">
        <f>データ!DL7</f>
        <v>121.4</v>
      </c>
      <c r="JW31" s="111"/>
      <c r="JX31" s="111"/>
      <c r="JY31" s="111"/>
      <c r="JZ31" s="111"/>
      <c r="KA31" s="111"/>
      <c r="KB31" s="111"/>
      <c r="KC31" s="111"/>
      <c r="KD31" s="111"/>
      <c r="KE31" s="111"/>
      <c r="KF31" s="111"/>
      <c r="KG31" s="111"/>
      <c r="KH31" s="111"/>
      <c r="KI31" s="111"/>
      <c r="KJ31" s="111"/>
      <c r="KK31" s="111"/>
      <c r="KL31" s="111"/>
      <c r="KM31" s="111"/>
      <c r="KN31" s="112"/>
      <c r="KO31" s="110">
        <f>データ!DM7</f>
        <v>82.3</v>
      </c>
      <c r="KP31" s="111"/>
      <c r="KQ31" s="111"/>
      <c r="KR31" s="111"/>
      <c r="KS31" s="111"/>
      <c r="KT31" s="111"/>
      <c r="KU31" s="111"/>
      <c r="KV31" s="111"/>
      <c r="KW31" s="111"/>
      <c r="KX31" s="111"/>
      <c r="KY31" s="111"/>
      <c r="KZ31" s="111"/>
      <c r="LA31" s="111"/>
      <c r="LB31" s="111"/>
      <c r="LC31" s="111"/>
      <c r="LD31" s="111"/>
      <c r="LE31" s="111"/>
      <c r="LF31" s="111"/>
      <c r="LG31" s="112"/>
      <c r="LH31" s="110">
        <f>データ!DN7</f>
        <v>109.2</v>
      </c>
      <c r="LI31" s="111"/>
      <c r="LJ31" s="111"/>
      <c r="LK31" s="111"/>
      <c r="LL31" s="111"/>
      <c r="LM31" s="111"/>
      <c r="LN31" s="111"/>
      <c r="LO31" s="111"/>
      <c r="LP31" s="111"/>
      <c r="LQ31" s="111"/>
      <c r="LR31" s="111"/>
      <c r="LS31" s="111"/>
      <c r="LT31" s="111"/>
      <c r="LU31" s="111"/>
      <c r="LV31" s="111"/>
      <c r="LW31" s="111"/>
      <c r="LX31" s="111"/>
      <c r="LY31" s="111"/>
      <c r="LZ31" s="112"/>
      <c r="MA31" s="110">
        <f>データ!DO7</f>
        <v>126.4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121</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123</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60.6</v>
      </c>
      <c r="EM52" s="116"/>
      <c r="EN52" s="116"/>
      <c r="EO52" s="116"/>
      <c r="EP52" s="116"/>
      <c r="EQ52" s="116"/>
      <c r="ER52" s="116"/>
      <c r="ES52" s="116"/>
      <c r="ET52" s="116"/>
      <c r="EU52" s="116"/>
      <c r="EV52" s="116"/>
      <c r="EW52" s="116"/>
      <c r="EX52" s="116"/>
      <c r="EY52" s="116"/>
      <c r="EZ52" s="116"/>
      <c r="FA52" s="116"/>
      <c r="FB52" s="116"/>
      <c r="FC52" s="116"/>
      <c r="FD52" s="116"/>
      <c r="FE52" s="116">
        <f>データ!BG7</f>
        <v>45.9</v>
      </c>
      <c r="FF52" s="116"/>
      <c r="FG52" s="116"/>
      <c r="FH52" s="116"/>
      <c r="FI52" s="116"/>
      <c r="FJ52" s="116"/>
      <c r="FK52" s="116"/>
      <c r="FL52" s="116"/>
      <c r="FM52" s="116"/>
      <c r="FN52" s="116"/>
      <c r="FO52" s="116"/>
      <c r="FP52" s="116"/>
      <c r="FQ52" s="116"/>
      <c r="FR52" s="116"/>
      <c r="FS52" s="116"/>
      <c r="FT52" s="116"/>
      <c r="FU52" s="116"/>
      <c r="FV52" s="116"/>
      <c r="FW52" s="116"/>
      <c r="FX52" s="116">
        <f>データ!BH7</f>
        <v>17.3</v>
      </c>
      <c r="FY52" s="116"/>
      <c r="FZ52" s="116"/>
      <c r="GA52" s="116"/>
      <c r="GB52" s="116"/>
      <c r="GC52" s="116"/>
      <c r="GD52" s="116"/>
      <c r="GE52" s="116"/>
      <c r="GF52" s="116"/>
      <c r="GG52" s="116"/>
      <c r="GH52" s="116"/>
      <c r="GI52" s="116"/>
      <c r="GJ52" s="116"/>
      <c r="GK52" s="116"/>
      <c r="GL52" s="116"/>
      <c r="GM52" s="116"/>
      <c r="GN52" s="116"/>
      <c r="GO52" s="116"/>
      <c r="GP52" s="116"/>
      <c r="GQ52" s="116">
        <f>データ!BI7</f>
        <v>33.200000000000003</v>
      </c>
      <c r="GR52" s="116"/>
      <c r="GS52" s="116"/>
      <c r="GT52" s="116"/>
      <c r="GU52" s="116"/>
      <c r="GV52" s="116"/>
      <c r="GW52" s="116"/>
      <c r="GX52" s="116"/>
      <c r="GY52" s="116"/>
      <c r="GZ52" s="116"/>
      <c r="HA52" s="116"/>
      <c r="HB52" s="116"/>
      <c r="HC52" s="116"/>
      <c r="HD52" s="116"/>
      <c r="HE52" s="116"/>
      <c r="HF52" s="116"/>
      <c r="HG52" s="116"/>
      <c r="HH52" s="116"/>
      <c r="HI52" s="116"/>
      <c r="HJ52" s="116">
        <f>データ!BJ7</f>
        <v>51.7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37929</v>
      </c>
      <c r="JD52" s="123"/>
      <c r="JE52" s="123"/>
      <c r="JF52" s="123"/>
      <c r="JG52" s="123"/>
      <c r="JH52" s="123"/>
      <c r="JI52" s="123"/>
      <c r="JJ52" s="123"/>
      <c r="JK52" s="123"/>
      <c r="JL52" s="123"/>
      <c r="JM52" s="123"/>
      <c r="JN52" s="123"/>
      <c r="JO52" s="123"/>
      <c r="JP52" s="123"/>
      <c r="JQ52" s="123"/>
      <c r="JR52" s="123"/>
      <c r="JS52" s="123"/>
      <c r="JT52" s="123"/>
      <c r="JU52" s="123"/>
      <c r="JV52" s="123">
        <f>データ!BR7</f>
        <v>25318</v>
      </c>
      <c r="JW52" s="123"/>
      <c r="JX52" s="123"/>
      <c r="JY52" s="123"/>
      <c r="JZ52" s="123"/>
      <c r="KA52" s="123"/>
      <c r="KB52" s="123"/>
      <c r="KC52" s="123"/>
      <c r="KD52" s="123"/>
      <c r="KE52" s="123"/>
      <c r="KF52" s="123"/>
      <c r="KG52" s="123"/>
      <c r="KH52" s="123"/>
      <c r="KI52" s="123"/>
      <c r="KJ52" s="123"/>
      <c r="KK52" s="123"/>
      <c r="KL52" s="123"/>
      <c r="KM52" s="123"/>
      <c r="KN52" s="123"/>
      <c r="KO52" s="123">
        <f>データ!BS7</f>
        <v>6017</v>
      </c>
      <c r="KP52" s="123"/>
      <c r="KQ52" s="123"/>
      <c r="KR52" s="123"/>
      <c r="KS52" s="123"/>
      <c r="KT52" s="123"/>
      <c r="KU52" s="123"/>
      <c r="KV52" s="123"/>
      <c r="KW52" s="123"/>
      <c r="KX52" s="123"/>
      <c r="KY52" s="123"/>
      <c r="KZ52" s="123"/>
      <c r="LA52" s="123"/>
      <c r="LB52" s="123"/>
      <c r="LC52" s="123"/>
      <c r="LD52" s="123"/>
      <c r="LE52" s="123"/>
      <c r="LF52" s="123"/>
      <c r="LG52" s="123"/>
      <c r="LH52" s="123">
        <f>データ!BT7</f>
        <v>13119</v>
      </c>
      <c r="LI52" s="123"/>
      <c r="LJ52" s="123"/>
      <c r="LK52" s="123"/>
      <c r="LL52" s="123"/>
      <c r="LM52" s="123"/>
      <c r="LN52" s="123"/>
      <c r="LO52" s="123"/>
      <c r="LP52" s="123"/>
      <c r="LQ52" s="123"/>
      <c r="LR52" s="123"/>
      <c r="LS52" s="123"/>
      <c r="LT52" s="123"/>
      <c r="LU52" s="123"/>
      <c r="LV52" s="123"/>
      <c r="LW52" s="123"/>
      <c r="LX52" s="123"/>
      <c r="LY52" s="123"/>
      <c r="LZ52" s="123"/>
      <c r="MA52" s="123">
        <f>データ!BU7</f>
        <v>22225</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36</v>
      </c>
      <c r="V53" s="123"/>
      <c r="W53" s="123"/>
      <c r="X53" s="123"/>
      <c r="Y53" s="123"/>
      <c r="Z53" s="123"/>
      <c r="AA53" s="123"/>
      <c r="AB53" s="123"/>
      <c r="AC53" s="123"/>
      <c r="AD53" s="123"/>
      <c r="AE53" s="123"/>
      <c r="AF53" s="123"/>
      <c r="AG53" s="123"/>
      <c r="AH53" s="123"/>
      <c r="AI53" s="123"/>
      <c r="AJ53" s="123"/>
      <c r="AK53" s="123"/>
      <c r="AL53" s="123"/>
      <c r="AM53" s="123"/>
      <c r="AN53" s="123">
        <f>データ!BA7</f>
        <v>26</v>
      </c>
      <c r="AO53" s="123"/>
      <c r="AP53" s="123"/>
      <c r="AQ53" s="123"/>
      <c r="AR53" s="123"/>
      <c r="AS53" s="123"/>
      <c r="AT53" s="123"/>
      <c r="AU53" s="123"/>
      <c r="AV53" s="123"/>
      <c r="AW53" s="123"/>
      <c r="AX53" s="123"/>
      <c r="AY53" s="123"/>
      <c r="AZ53" s="123"/>
      <c r="BA53" s="123"/>
      <c r="BB53" s="123"/>
      <c r="BC53" s="123"/>
      <c r="BD53" s="123"/>
      <c r="BE53" s="123"/>
      <c r="BF53" s="123"/>
      <c r="BG53" s="123">
        <f>データ!BB7</f>
        <v>87</v>
      </c>
      <c r="BH53" s="123"/>
      <c r="BI53" s="123"/>
      <c r="BJ53" s="123"/>
      <c r="BK53" s="123"/>
      <c r="BL53" s="123"/>
      <c r="BM53" s="123"/>
      <c r="BN53" s="123"/>
      <c r="BO53" s="123"/>
      <c r="BP53" s="123"/>
      <c r="BQ53" s="123"/>
      <c r="BR53" s="123"/>
      <c r="BS53" s="123"/>
      <c r="BT53" s="123"/>
      <c r="BU53" s="123"/>
      <c r="BV53" s="123"/>
      <c r="BW53" s="123"/>
      <c r="BX53" s="123"/>
      <c r="BY53" s="123"/>
      <c r="BZ53" s="123">
        <f>データ!BC7</f>
        <v>7646</v>
      </c>
      <c r="CA53" s="123"/>
      <c r="CB53" s="123"/>
      <c r="CC53" s="123"/>
      <c r="CD53" s="123"/>
      <c r="CE53" s="123"/>
      <c r="CF53" s="123"/>
      <c r="CG53" s="123"/>
      <c r="CH53" s="123"/>
      <c r="CI53" s="123"/>
      <c r="CJ53" s="123"/>
      <c r="CK53" s="123"/>
      <c r="CL53" s="123"/>
      <c r="CM53" s="123"/>
      <c r="CN53" s="123"/>
      <c r="CO53" s="123"/>
      <c r="CP53" s="123"/>
      <c r="CQ53" s="123"/>
      <c r="CR53" s="123"/>
      <c r="CS53" s="123">
        <f>データ!BD7</f>
        <v>53</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24379</v>
      </c>
      <c r="JD53" s="123"/>
      <c r="JE53" s="123"/>
      <c r="JF53" s="123"/>
      <c r="JG53" s="123"/>
      <c r="JH53" s="123"/>
      <c r="JI53" s="123"/>
      <c r="JJ53" s="123"/>
      <c r="JK53" s="123"/>
      <c r="JL53" s="123"/>
      <c r="JM53" s="123"/>
      <c r="JN53" s="123"/>
      <c r="JO53" s="123"/>
      <c r="JP53" s="123"/>
      <c r="JQ53" s="123"/>
      <c r="JR53" s="123"/>
      <c r="JS53" s="123"/>
      <c r="JT53" s="123"/>
      <c r="JU53" s="123"/>
      <c r="JV53" s="123">
        <f>データ!BW7</f>
        <v>22466</v>
      </c>
      <c r="JW53" s="123"/>
      <c r="JX53" s="123"/>
      <c r="JY53" s="123"/>
      <c r="JZ53" s="123"/>
      <c r="KA53" s="123"/>
      <c r="KB53" s="123"/>
      <c r="KC53" s="123"/>
      <c r="KD53" s="123"/>
      <c r="KE53" s="123"/>
      <c r="KF53" s="123"/>
      <c r="KG53" s="123"/>
      <c r="KH53" s="123"/>
      <c r="KI53" s="123"/>
      <c r="KJ53" s="123"/>
      <c r="KK53" s="123"/>
      <c r="KL53" s="123"/>
      <c r="KM53" s="123"/>
      <c r="KN53" s="123"/>
      <c r="KO53" s="123">
        <f>データ!BX7</f>
        <v>4211</v>
      </c>
      <c r="KP53" s="123"/>
      <c r="KQ53" s="123"/>
      <c r="KR53" s="123"/>
      <c r="KS53" s="123"/>
      <c r="KT53" s="123"/>
      <c r="KU53" s="123"/>
      <c r="KV53" s="123"/>
      <c r="KW53" s="123"/>
      <c r="KX53" s="123"/>
      <c r="KY53" s="123"/>
      <c r="KZ53" s="123"/>
      <c r="LA53" s="123"/>
      <c r="LB53" s="123"/>
      <c r="LC53" s="123"/>
      <c r="LD53" s="123"/>
      <c r="LE53" s="123"/>
      <c r="LF53" s="123"/>
      <c r="LG53" s="123"/>
      <c r="LH53" s="123">
        <f>データ!BY7</f>
        <v>10653</v>
      </c>
      <c r="LI53" s="123"/>
      <c r="LJ53" s="123"/>
      <c r="LK53" s="123"/>
      <c r="LL53" s="123"/>
      <c r="LM53" s="123"/>
      <c r="LN53" s="123"/>
      <c r="LO53" s="123"/>
      <c r="LP53" s="123"/>
      <c r="LQ53" s="123"/>
      <c r="LR53" s="123"/>
      <c r="LS53" s="123"/>
      <c r="LT53" s="123"/>
      <c r="LU53" s="123"/>
      <c r="LV53" s="123"/>
      <c r="LW53" s="123"/>
      <c r="LX53" s="123"/>
      <c r="LY53" s="123"/>
      <c r="LZ53" s="123"/>
      <c r="MA53" s="123">
        <f>データ!BZ7</f>
        <v>17717</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122</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141726</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106</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qlxegi/DxxHmuU6cVqNHH/lw+tH0iwmwKs0MuauyEbdtyklBjlJ5pidCHw5ll8Em4rvy9+4wr8rHdKYSVMCjRA==" saltValue="4+NnH7TC2nDUlX9ZgfhtQ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8"/>
      <c r="CN5" s="148"/>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2022</v>
      </c>
      <c r="C6" s="48">
        <f t="shared" ref="C6:X6" si="1">C8</f>
        <v>122068</v>
      </c>
      <c r="D6" s="48">
        <f t="shared" si="1"/>
        <v>47</v>
      </c>
      <c r="E6" s="48">
        <f t="shared" si="1"/>
        <v>14</v>
      </c>
      <c r="F6" s="48">
        <f t="shared" si="1"/>
        <v>0</v>
      </c>
      <c r="G6" s="48">
        <f t="shared" si="1"/>
        <v>1</v>
      </c>
      <c r="H6" s="48" t="str">
        <f>SUBSTITUTE(H8,"　","")</f>
        <v>千葉県木更津市</v>
      </c>
      <c r="I6" s="48" t="str">
        <f t="shared" si="1"/>
        <v>木更津駅前西口駐車場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 届出駐車場 附置義務駐車施設</v>
      </c>
      <c r="Q6" s="50" t="str">
        <f t="shared" si="1"/>
        <v>立体式</v>
      </c>
      <c r="R6" s="51">
        <f t="shared" si="1"/>
        <v>30</v>
      </c>
      <c r="S6" s="50" t="str">
        <f t="shared" si="1"/>
        <v>駅</v>
      </c>
      <c r="T6" s="50" t="str">
        <f t="shared" si="1"/>
        <v>無</v>
      </c>
      <c r="U6" s="51">
        <f t="shared" si="1"/>
        <v>9522</v>
      </c>
      <c r="V6" s="51">
        <f t="shared" si="1"/>
        <v>435</v>
      </c>
      <c r="W6" s="51">
        <f t="shared" si="1"/>
        <v>200</v>
      </c>
      <c r="X6" s="50" t="str">
        <f t="shared" si="1"/>
        <v>無</v>
      </c>
      <c r="Y6" s="52">
        <f>IF(Y8="-",NA(),Y8)</f>
        <v>253.8</v>
      </c>
      <c r="Z6" s="52">
        <f t="shared" ref="Z6:AH6" si="2">IF(Z8="-",NA(),Z8)</f>
        <v>185</v>
      </c>
      <c r="AA6" s="52">
        <f t="shared" si="2"/>
        <v>120.9</v>
      </c>
      <c r="AB6" s="52">
        <f t="shared" si="2"/>
        <v>149.69999999999999</v>
      </c>
      <c r="AC6" s="52">
        <f t="shared" si="2"/>
        <v>207.4</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60.6</v>
      </c>
      <c r="BG6" s="52">
        <f t="shared" ref="BG6:BO6" si="5">IF(BG8="-",NA(),BG8)</f>
        <v>45.9</v>
      </c>
      <c r="BH6" s="52">
        <f t="shared" si="5"/>
        <v>17.3</v>
      </c>
      <c r="BI6" s="52">
        <f t="shared" si="5"/>
        <v>33.200000000000003</v>
      </c>
      <c r="BJ6" s="52">
        <f t="shared" si="5"/>
        <v>51.7</v>
      </c>
      <c r="BK6" s="52">
        <f t="shared" si="5"/>
        <v>30.7</v>
      </c>
      <c r="BL6" s="52">
        <f t="shared" si="5"/>
        <v>13.5</v>
      </c>
      <c r="BM6" s="52">
        <f t="shared" si="5"/>
        <v>7.1</v>
      </c>
      <c r="BN6" s="52">
        <f t="shared" si="5"/>
        <v>5.6</v>
      </c>
      <c r="BO6" s="52">
        <f t="shared" si="5"/>
        <v>18.100000000000001</v>
      </c>
      <c r="BP6" s="49" t="str">
        <f>IF(BP8="-","",IF(BP8="-","【-】","【"&amp;SUBSTITUTE(TEXT(BP8,"#,##0.0"),"-","△")&amp;"】"))</f>
        <v>【12.8】</v>
      </c>
      <c r="BQ6" s="53">
        <f>IF(BQ8="-",NA(),BQ8)</f>
        <v>37929</v>
      </c>
      <c r="BR6" s="53">
        <f t="shared" ref="BR6:BZ6" si="6">IF(BR8="-",NA(),BR8)</f>
        <v>25318</v>
      </c>
      <c r="BS6" s="53">
        <f t="shared" si="6"/>
        <v>6017</v>
      </c>
      <c r="BT6" s="53">
        <f t="shared" si="6"/>
        <v>13119</v>
      </c>
      <c r="BU6" s="53">
        <f t="shared" si="6"/>
        <v>22225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141726</v>
      </c>
      <c r="CN6" s="51">
        <f t="shared" si="7"/>
        <v>106</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124.1</v>
      </c>
      <c r="DL6" s="52">
        <f t="shared" ref="DL6:DT6" si="9">IF(DL8="-",NA(),DL8)</f>
        <v>121.4</v>
      </c>
      <c r="DM6" s="52">
        <f t="shared" si="9"/>
        <v>82.3</v>
      </c>
      <c r="DN6" s="52">
        <f t="shared" si="9"/>
        <v>109.2</v>
      </c>
      <c r="DO6" s="52">
        <f t="shared" si="9"/>
        <v>126.4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102</v>
      </c>
      <c r="B7" s="48">
        <f t="shared" ref="B7:X7" si="10">B8</f>
        <v>2022</v>
      </c>
      <c r="C7" s="48">
        <f t="shared" si="10"/>
        <v>122068</v>
      </c>
      <c r="D7" s="48">
        <f t="shared" si="10"/>
        <v>47</v>
      </c>
      <c r="E7" s="48">
        <f t="shared" si="10"/>
        <v>14</v>
      </c>
      <c r="F7" s="48">
        <f t="shared" si="10"/>
        <v>0</v>
      </c>
      <c r="G7" s="48">
        <f t="shared" si="10"/>
        <v>1</v>
      </c>
      <c r="H7" s="48" t="str">
        <f t="shared" si="10"/>
        <v>千葉県　木更津市</v>
      </c>
      <c r="I7" s="48" t="str">
        <f t="shared" si="10"/>
        <v>木更津駅前西口駐車場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 届出駐車場 附置義務駐車施設</v>
      </c>
      <c r="Q7" s="50" t="str">
        <f t="shared" si="10"/>
        <v>立体式</v>
      </c>
      <c r="R7" s="51">
        <f t="shared" si="10"/>
        <v>30</v>
      </c>
      <c r="S7" s="50" t="str">
        <f t="shared" si="10"/>
        <v>駅</v>
      </c>
      <c r="T7" s="50" t="str">
        <f t="shared" si="10"/>
        <v>無</v>
      </c>
      <c r="U7" s="51">
        <f t="shared" si="10"/>
        <v>9522</v>
      </c>
      <c r="V7" s="51">
        <f t="shared" si="10"/>
        <v>435</v>
      </c>
      <c r="W7" s="51">
        <f t="shared" si="10"/>
        <v>200</v>
      </c>
      <c r="X7" s="50" t="str">
        <f t="shared" si="10"/>
        <v>無</v>
      </c>
      <c r="Y7" s="52">
        <f>Y8</f>
        <v>253.8</v>
      </c>
      <c r="Z7" s="52">
        <f t="shared" ref="Z7:AH7" si="11">Z8</f>
        <v>185</v>
      </c>
      <c r="AA7" s="52">
        <f t="shared" si="11"/>
        <v>120.9</v>
      </c>
      <c r="AB7" s="52">
        <f t="shared" si="11"/>
        <v>149.69999999999999</v>
      </c>
      <c r="AC7" s="52">
        <f t="shared" si="11"/>
        <v>207.4</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60.6</v>
      </c>
      <c r="BG7" s="52">
        <f t="shared" ref="BG7:BO7" si="14">BG8</f>
        <v>45.9</v>
      </c>
      <c r="BH7" s="52">
        <f t="shared" si="14"/>
        <v>17.3</v>
      </c>
      <c r="BI7" s="52">
        <f t="shared" si="14"/>
        <v>33.200000000000003</v>
      </c>
      <c r="BJ7" s="52">
        <f t="shared" si="14"/>
        <v>51.7</v>
      </c>
      <c r="BK7" s="52">
        <f t="shared" si="14"/>
        <v>30.7</v>
      </c>
      <c r="BL7" s="52">
        <f t="shared" si="14"/>
        <v>13.5</v>
      </c>
      <c r="BM7" s="52">
        <f t="shared" si="14"/>
        <v>7.1</v>
      </c>
      <c r="BN7" s="52">
        <f t="shared" si="14"/>
        <v>5.6</v>
      </c>
      <c r="BO7" s="52">
        <f t="shared" si="14"/>
        <v>18.100000000000001</v>
      </c>
      <c r="BP7" s="49"/>
      <c r="BQ7" s="53">
        <f>BQ8</f>
        <v>37929</v>
      </c>
      <c r="BR7" s="53">
        <f t="shared" ref="BR7:BZ7" si="15">BR8</f>
        <v>25318</v>
      </c>
      <c r="BS7" s="53">
        <f t="shared" si="15"/>
        <v>6017</v>
      </c>
      <c r="BT7" s="53">
        <f t="shared" si="15"/>
        <v>13119</v>
      </c>
      <c r="BU7" s="53">
        <f t="shared" si="15"/>
        <v>22225</v>
      </c>
      <c r="BV7" s="53">
        <f t="shared" si="15"/>
        <v>24379</v>
      </c>
      <c r="BW7" s="53">
        <f t="shared" si="15"/>
        <v>22466</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141726</v>
      </c>
      <c r="CN7" s="51">
        <f>CN8</f>
        <v>106</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124.1</v>
      </c>
      <c r="DL7" s="52">
        <f t="shared" ref="DL7:DT7" si="17">DL8</f>
        <v>121.4</v>
      </c>
      <c r="DM7" s="52">
        <f t="shared" si="17"/>
        <v>82.3</v>
      </c>
      <c r="DN7" s="52">
        <f t="shared" si="17"/>
        <v>109.2</v>
      </c>
      <c r="DO7" s="52">
        <f t="shared" si="17"/>
        <v>126.4</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122068</v>
      </c>
      <c r="D8" s="55">
        <v>47</v>
      </c>
      <c r="E8" s="55">
        <v>14</v>
      </c>
      <c r="F8" s="55">
        <v>0</v>
      </c>
      <c r="G8" s="55">
        <v>1</v>
      </c>
      <c r="H8" s="55" t="s">
        <v>104</v>
      </c>
      <c r="I8" s="55" t="s">
        <v>105</v>
      </c>
      <c r="J8" s="55" t="s">
        <v>106</v>
      </c>
      <c r="K8" s="55" t="s">
        <v>107</v>
      </c>
      <c r="L8" s="55" t="s">
        <v>108</v>
      </c>
      <c r="M8" s="55" t="s">
        <v>109</v>
      </c>
      <c r="N8" s="55" t="s">
        <v>110</v>
      </c>
      <c r="O8" s="56" t="s">
        <v>111</v>
      </c>
      <c r="P8" s="57" t="s">
        <v>112</v>
      </c>
      <c r="Q8" s="57" t="s">
        <v>113</v>
      </c>
      <c r="R8" s="58">
        <v>30</v>
      </c>
      <c r="S8" s="57" t="s">
        <v>114</v>
      </c>
      <c r="T8" s="57" t="s">
        <v>115</v>
      </c>
      <c r="U8" s="58">
        <v>9522</v>
      </c>
      <c r="V8" s="58">
        <v>435</v>
      </c>
      <c r="W8" s="58">
        <v>200</v>
      </c>
      <c r="X8" s="57" t="s">
        <v>115</v>
      </c>
      <c r="Y8" s="59">
        <v>253.8</v>
      </c>
      <c r="Z8" s="59">
        <v>185</v>
      </c>
      <c r="AA8" s="59">
        <v>120.9</v>
      </c>
      <c r="AB8" s="59">
        <v>149.69999999999999</v>
      </c>
      <c r="AC8" s="59">
        <v>207.4</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60.6</v>
      </c>
      <c r="BG8" s="59">
        <v>45.9</v>
      </c>
      <c r="BH8" s="59">
        <v>17.3</v>
      </c>
      <c r="BI8" s="59">
        <v>33.200000000000003</v>
      </c>
      <c r="BJ8" s="59">
        <v>51.7</v>
      </c>
      <c r="BK8" s="59">
        <v>30.7</v>
      </c>
      <c r="BL8" s="59">
        <v>13.5</v>
      </c>
      <c r="BM8" s="59">
        <v>7.1</v>
      </c>
      <c r="BN8" s="59">
        <v>5.6</v>
      </c>
      <c r="BO8" s="59">
        <v>18.100000000000001</v>
      </c>
      <c r="BP8" s="56">
        <v>12.8</v>
      </c>
      <c r="BQ8" s="60">
        <v>37929</v>
      </c>
      <c r="BR8" s="60">
        <v>25318</v>
      </c>
      <c r="BS8" s="60">
        <v>6017</v>
      </c>
      <c r="BT8" s="61">
        <v>13119</v>
      </c>
      <c r="BU8" s="61">
        <v>22225</v>
      </c>
      <c r="BV8" s="60">
        <v>24379</v>
      </c>
      <c r="BW8" s="60">
        <v>22466</v>
      </c>
      <c r="BX8" s="60">
        <v>4211</v>
      </c>
      <c r="BY8" s="60">
        <v>10653</v>
      </c>
      <c r="BZ8" s="60">
        <v>17717</v>
      </c>
      <c r="CA8" s="58">
        <v>10556</v>
      </c>
      <c r="CB8" s="59" t="s">
        <v>108</v>
      </c>
      <c r="CC8" s="59" t="s">
        <v>108</v>
      </c>
      <c r="CD8" s="59" t="s">
        <v>108</v>
      </c>
      <c r="CE8" s="59" t="s">
        <v>108</v>
      </c>
      <c r="CF8" s="59" t="s">
        <v>108</v>
      </c>
      <c r="CG8" s="59" t="s">
        <v>108</v>
      </c>
      <c r="CH8" s="59" t="s">
        <v>108</v>
      </c>
      <c r="CI8" s="59" t="s">
        <v>108</v>
      </c>
      <c r="CJ8" s="59" t="s">
        <v>108</v>
      </c>
      <c r="CK8" s="59" t="s">
        <v>108</v>
      </c>
      <c r="CL8" s="56" t="s">
        <v>108</v>
      </c>
      <c r="CM8" s="58">
        <v>141726</v>
      </c>
      <c r="CN8" s="58">
        <v>106</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165.9</v>
      </c>
      <c r="DF8" s="59">
        <v>1263.5</v>
      </c>
      <c r="DG8" s="59">
        <v>108.5</v>
      </c>
      <c r="DH8" s="59">
        <v>136.19999999999999</v>
      </c>
      <c r="DI8" s="59">
        <v>104.8</v>
      </c>
      <c r="DJ8" s="56">
        <v>72.2</v>
      </c>
      <c r="DK8" s="59">
        <v>124.1</v>
      </c>
      <c r="DL8" s="59">
        <v>121.4</v>
      </c>
      <c r="DM8" s="59">
        <v>82.3</v>
      </c>
      <c r="DN8" s="59">
        <v>109.2</v>
      </c>
      <c r="DO8" s="59">
        <v>126.4</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2024-02-21T09:33:37Z</cp:lastPrinted>
  <dcterms:created xsi:type="dcterms:W3CDTF">2024-01-11T00:08:43Z</dcterms:created>
  <dcterms:modified xsi:type="dcterms:W3CDTF">2024-02-21T09:33:41Z</dcterms:modified>
  <cp:category/>
</cp:coreProperties>
</file>