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用水）\"/>
    </mc:Choice>
  </mc:AlternateContent>
  <xr:revisionPtr revIDLastSave="0" documentId="13_ncr:1_{3E22F557-F8B4-44F6-B7A7-498D41C09195}" xr6:coauthVersionLast="47" xr6:coauthVersionMax="47" xr10:uidLastSave="{00000000-0000-0000-0000-000000000000}"/>
  <workbookProtection workbookAlgorithmName="SHA-512" workbookHashValue="MLuo/ltkPXA8F+cZPgpO2tFwgc5bRXRUu6a3c83mpbMRUJC/SdDOP8yiq7GBspGRhhF4J32I2zJsDO6yk6f78Q==" workbookSaltValue="wxnd2cvVFdGNnrmG2XXaVw=="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<sst xmlns="http://schemas.openxmlformats.org/spreadsheetml/2006/main" count="231" uniqueCount="114">
  <si>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</si>
  <si>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</si>
  <si>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</si>
  <si>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</si>
  <si>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</si>
  <si>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</si>
  <si>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</si>
  <si>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</si>
  <si>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</si>
  <si>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</si>
  <si>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</si>
  <si>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</si>
  <si>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</si>
  <si>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</si>
  <si>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</si>
  <si>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</si>
  <si>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</si>
  <si>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</si>
  <si>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</si>
  <si>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</si>
  <si>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</si>
  <si>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</si>
  <si>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</si>
  <si>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</si>
  <si>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</si>
  <si>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</si>
  <si>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</si>
  <si>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</si>
  <si>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</si>
  <si>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</si>
  <si>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</si>
  <si>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</si>
  <si>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</si>
  <si>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</si>
  <si>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</si>
  <si>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</si>
  <si>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</si>
  <si>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</si>
  <si>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</si>
  <si>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</si>
  <si>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</si>
  <si>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</si>
  <si>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</si>
  <si>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</si>
  <si>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</si>
  <si>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</si>
  <si>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</si>
  <si>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</si>
  <si>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</si>
  <si>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</si>
  <si>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</si>
  <si>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</si>
  <si>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</si>
  <si>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</si>
  <si>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</si>
  <si>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</si>
  <si>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</si>
  <si>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</si>
  <si>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</si>
  <si>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</si>
  <si>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</si>
  <si>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</si>
  <si>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</si>
  <si>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</si>
  <si>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</si>
  <si>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</si>
  <si>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</si>
  <si>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</si>
  <si>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</si>
  <si>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</si>
  <si>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</si>
  <si>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</si>
  <si>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</si>
  <si>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</si>
  <si>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</si>
  <si>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</si>
  <si>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</si>
  <si>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</si>
  <si>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</si>
  <si>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</si>
  <si>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</si>
  <si>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</si>
  <si>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</si>
  <si>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</si>
  <si>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</si>
  <si>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</si>
  <si>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</si>
  <si>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</si>
  <si>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</si>
  <si>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</si>
  <si>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</si>
  <si>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</si>
  <si>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</si>
  <si>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印旛郡市広域市町村圏事務組合（事業会計分）</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</si>
  <si>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</si>
  <si>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</si>
  <si>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</si>
  <si>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</si>
  <si>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</si>
  <si>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</si>
  <si>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</si>
  <si>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</si>
  <si>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</si>
  <si>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</si>
  <si>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</si>
  <si>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</si>
  <si>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</si>
  <si>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</si>
  <si>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</si>
  <si>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</si>
  <si>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</si>
  <si>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経常収支比率は、過去５年間において100％を上回っており、前年度と比較しても、年間供給水量の伸びにより営業収益が増加した一方で、営業費用が減少したため、指標が改善した。しかし、今後は給水収益の減少及び営業費用の増加が見込まれることか</t>
    </r>
    <r>
      <rPr>
        <sz val="11"/>
        <rFont val="ＭＳ ゴシック"/>
        <family val="3"/>
        <charset val="128"/>
      </rPr>
      <t>ら、料金回収率を注視しつつ更新投</t>
    </r>
    <r>
      <rPr>
        <sz val="11"/>
        <color theme="1"/>
        <rFont val="ＭＳ ゴシック"/>
        <family val="3"/>
        <charset val="128"/>
      </rPr>
      <t>資及び企業債償還に充てる財源の確保を計画的に行っていく必要がある。
　累積欠損金は生じておらず、流動比率も類似団体の平均値より高いため、財政状態は健全であるといえる。
　当組合は創設事業を継続している団体であり、現時点では浄水場等を有しておらず、取水から浄水処理までを第三者委託により運営している。そのため、有収率は安定して高く、施設利用率も類似団体の平均値と比較して良好な値を示している。企業債残高対給</t>
    </r>
    <r>
      <rPr>
        <sz val="11"/>
        <rFont val="ＭＳ ゴシック"/>
        <family val="3"/>
        <charset val="128"/>
      </rPr>
      <t>水収益比率は、類似団体と比較して低いが、施設更新のピークに達していないことも企業債残高が低い一因であるため、更新投資の進捗とともに当該指標を継続して注視していく。</t>
    </r>
    <r>
      <rPr>
        <sz val="11"/>
        <color theme="1"/>
        <rFont val="ＭＳ ゴシック"/>
        <family val="3"/>
        <charset val="128"/>
      </rPr>
      <t xml:space="preserve">
　前年度と比べて、料金回収率は改善し、給水原価は下落したものの、経常収支比率と同様に、これらの指標の推移を把握しつつ更新投資等に充てる財源を適正な規模に確保して参りたい。</t>
    </r>
    <rPh sb="30" eb="33">
      <t>ゼンネンド</t>
    </rPh>
    <rPh sb="34" eb="36">
      <t>ヒカク</t>
    </rPh>
    <rPh sb="40" eb="46">
      <t>ネンカンキョウキュウスイリョウ</t>
    </rPh>
    <rPh sb="47" eb="48">
      <t>ノ</t>
    </rPh>
    <rPh sb="52" eb="56">
      <t>エイギョウシュウエキ</t>
    </rPh>
    <rPh sb="57" eb="59">
      <t>ゾウカ</t>
    </rPh>
    <rPh sb="61" eb="63">
      <t>イッポウ</t>
    </rPh>
    <rPh sb="65" eb="69">
      <t>エイギョウヒヨウ</t>
    </rPh>
    <rPh sb="70" eb="72">
      <t>ゲンショウ</t>
    </rPh>
    <rPh sb="77" eb="79">
      <t>シヒョウ</t>
    </rPh>
    <rPh sb="80" eb="82">
      <t>カイゼン</t>
    </rPh>
    <rPh sb="89" eb="91">
      <t>コンゴ</t>
    </rPh>
    <rPh sb="92" eb="96">
      <t>キュウスイシュウエキ</t>
    </rPh>
    <rPh sb="97" eb="99">
      <t>ゲンショウ</t>
    </rPh>
    <rPh sb="99" eb="100">
      <t>オヨ</t>
    </rPh>
    <rPh sb="101" eb="105">
      <t>エイギョウヒヨウ</t>
    </rPh>
    <rPh sb="106" eb="108">
      <t>ゾウカ</t>
    </rPh>
    <rPh sb="109" eb="111">
      <t>ミコ</t>
    </rPh>
    <rPh sb="119" eb="124">
      <t>リョウキンカイシュウリツ</t>
    </rPh>
    <rPh sb="125" eb="127">
      <t>チュウシ</t>
    </rPh>
    <rPh sb="130" eb="134">
      <t>コウシントウシ</t>
    </rPh>
    <rPh sb="134" eb="135">
      <t>オヨ</t>
    </rPh>
    <rPh sb="136" eb="141">
      <t>キギョウサイショウカン</t>
    </rPh>
    <rPh sb="142" eb="143">
      <t>ア</t>
    </rPh>
    <rPh sb="145" eb="147">
      <t>ザイゲン</t>
    </rPh>
    <rPh sb="148" eb="150">
      <t>カクホ</t>
    </rPh>
    <rPh sb="151" eb="154">
      <t>ケイカクテキ</t>
    </rPh>
    <rPh sb="155" eb="156">
      <t>オコナ</t>
    </rPh>
    <rPh sb="160" eb="162">
      <t>ヒツヨウ</t>
    </rPh>
    <rPh sb="275" eb="277">
      <t>ウンエイ</t>
    </rPh>
    <rPh sb="287" eb="290">
      <t>ユウシュウリツ</t>
    </rPh>
    <rPh sb="291" eb="293">
      <t>アンテイ</t>
    </rPh>
    <rPh sb="295" eb="296">
      <t>タカ</t>
    </rPh>
    <rPh sb="322" eb="323">
      <t>シメ</t>
    </rPh>
    <rPh sb="347" eb="349">
      <t>ヒカク</t>
    </rPh>
    <rPh sb="351" eb="352">
      <t>ヒク</t>
    </rPh>
    <rPh sb="355" eb="359">
      <t>シセツコウシン</t>
    </rPh>
    <rPh sb="364" eb="365">
      <t>タッ</t>
    </rPh>
    <rPh sb="373" eb="378">
      <t>キギョウサイザンダカ</t>
    </rPh>
    <rPh sb="379" eb="380">
      <t>ヒク</t>
    </rPh>
    <rPh sb="381" eb="383">
      <t>イチイン</t>
    </rPh>
    <rPh sb="389" eb="393">
      <t>コウシントウシ</t>
    </rPh>
    <rPh sb="394" eb="396">
      <t>シンチョク</t>
    </rPh>
    <rPh sb="418" eb="421">
      <t>ゼンネンド</t>
    </rPh>
    <rPh sb="422" eb="423">
      <t>クラ</t>
    </rPh>
    <rPh sb="426" eb="431">
      <t>リョウキンカイシュウリツ</t>
    </rPh>
    <rPh sb="432" eb="434">
      <t>カイゼン</t>
    </rPh>
    <rPh sb="441" eb="443">
      <t>ゲラク</t>
    </rPh>
    <rPh sb="449" eb="455">
      <t>ケイジョウシュウシヒリツ</t>
    </rPh>
    <rPh sb="456" eb="458">
      <t>ドウヨウ</t>
    </rPh>
    <rPh sb="467" eb="469">
      <t>スイイ</t>
    </rPh>
    <rPh sb="470" eb="472">
      <t>ハアク</t>
    </rPh>
    <rPh sb="487" eb="489">
      <t>テキセイ</t>
    </rPh>
    <rPh sb="490" eb="492">
      <t>キボ</t>
    </rPh>
    <rPh sb="493" eb="495">
      <t>カクホ</t>
    </rPh>
    <rPh sb="497" eb="498">
      <t>マイ</t>
    </rPh>
    <phoneticPr fontId="4"/>
  </si>
  <si>
    <t>　当組合の管路が法定耐用年数を超えるのは令和４年度以降であるため、管路経年化率は０％で推移している。また、現状は管路の維持管理に努めており、更新は実施していない。
　今後は、将来の大規模更新を見据え、耐震化率の向上及び更新事業費の平準化を目指し、更新投資の時期及び事業費について引き続き計画・検討していく。</t>
    <rPh sb="113" eb="114">
      <t>ヒ</t>
    </rPh>
    <rPh sb="128" eb="130">
      <t>ジキ</t>
    </rPh>
    <rPh sb="130" eb="131">
      <t>オヨ</t>
    </rPh>
    <rPh sb="132" eb="135">
      <t>ジギョウヒ</t>
    </rPh>
    <rPh sb="143" eb="145">
      <t>ケイカク</t>
    </rPh>
    <phoneticPr fontId="4"/>
  </si>
  <si>
    <t>　財政状態は良好であるが、今後も収支バランスに留意し、経営の健全性の確保に努める。当組合の効率性の良さは、浄水処理業務を第三者委託していることに起因している。しかし、組織体制及び業務の更なる見直し等に取り組むことで、人件費、工事費及び委託料等の経費縮減を図り、効率性を更に向上させる必要がある。
　近年は、給水人口の減少等による水需要の鈍化により、給水収益の伸びは見込めない状況である。一方、創設事業に加え、老朽化施設の大規模更新が控えており、企業債残高の増加が見込まれている。そこで、資本投下の効率性を高めつつ、更新投資の財源確保に努めるため、適正な料金水準について引き続き検討を行う。また、今後の社会情勢の変化に対応するため、令和３年３月に策定した当組合水道ビジョン・経営戦略を適時見直し、施策の効果の検証を継続する。</t>
    <rPh sb="49" eb="50">
      <t>ヨ</t>
    </rPh>
    <rPh sb="55" eb="57">
      <t>ショリ</t>
    </rPh>
    <rPh sb="57" eb="59">
      <t>ギョウム</t>
    </rPh>
    <rPh sb="60" eb="65">
      <t>ダイサンシャイタク</t>
    </rPh>
    <rPh sb="72" eb="74">
      <t>キイン</t>
    </rPh>
    <rPh sb="136" eb="138">
      <t>コウジョウ</t>
    </rPh>
    <rPh sb="207" eb="209">
      <t>シセツ</t>
    </rPh>
    <rPh sb="210" eb="213">
      <t>ダイキボ</t>
    </rPh>
    <rPh sb="248" eb="251">
      <t>コウリツセイ</t>
    </rPh>
    <rPh sb="257" eb="259">
      <t>コウシン</t>
    </rPh>
    <rPh sb="259" eb="261">
      <t>トウシ</t>
    </rPh>
    <rPh sb="267" eb="268">
      <t>ツト</t>
    </rPh>
    <rPh sb="291" eb="292">
      <t>オコナ</t>
    </rPh>
    <rPh sb="356" eb="358">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</si>
</sst>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61-4942-B9AC-EC08E37DA8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F161-4942-B9AC-EC08E37DA8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94.34</c:v>
                </c:pt>
                <c:pt idx="1">
                  <c:v>94.84</c:v>
                </c:pt>
                <c:pt idx="2">
                  <c:v>94.98</c:v>
                </c:pt>
                <c:pt idx="3">
                  <c:v>92.48</c:v>
                </c:pt>
                <c:pt idx="4">
                  <c:v>92.14</c:v>
                </c:pt>
              </c:numCache>
            </c:numRef>
          </c:val>
          <c:extLst>
            <c:ext xmlns:c16="http://schemas.microsoft.com/office/drawing/2014/chart" uri="{C3380CC4-5D6E-409C-BE32-E72D297353CC}">
              <c16:uniqueId val="{00000000-B7E4-42A2-B1AB-22DBB5BBDD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B7E4-42A2-B1AB-22DBB5BBDD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99.94</c:v>
                </c:pt>
                <c:pt idx="1">
                  <c:v>99.91</c:v>
                </c:pt>
                <c:pt idx="2">
                  <c:v>99.94</c:v>
                </c:pt>
                <c:pt idx="3">
                  <c:v>99.95</c:v>
                </c:pt>
                <c:pt idx="4">
                  <c:v>99.88</c:v>
                </c:pt>
              </c:numCache>
            </c:numRef>
          </c:val>
          <c:extLst>
            <c:ext xmlns:c16="http://schemas.microsoft.com/office/drawing/2014/chart" uri="{C3380CC4-5D6E-409C-BE32-E72D297353CC}">
              <c16:uniqueId val="{00000000-DA41-4121-80B3-90A750229D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DA41-4121-80B3-90A750229D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122.88</c:v>
                </c:pt>
                <c:pt idx="1">
                  <c:v>117.53</c:v>
                </c:pt>
                <c:pt idx="2">
                  <c:v>112.25</c:v>
                </c:pt>
                <c:pt idx="3">
                  <c:v>105.86</c:v>
                </c:pt>
                <c:pt idx="4">
                  <c:v>116.9</c:v>
                </c:pt>
              </c:numCache>
            </c:numRef>
          </c:val>
          <c:extLst>
            <c:ext xmlns:c16="http://schemas.microsoft.com/office/drawing/2014/chart" uri="{C3380CC4-5D6E-409C-BE32-E72D297353CC}">
              <c16:uniqueId val="{00000000-A564-4BCC-A0E7-7EE8545BD5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A564-4BCC-A0E7-7EE8545BD5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62.73</c:v>
                </c:pt>
                <c:pt idx="1">
                  <c:v>60.51</c:v>
                </c:pt>
                <c:pt idx="2">
                  <c:v>62.84</c:v>
                </c:pt>
                <c:pt idx="3">
                  <c:v>64.86</c:v>
                </c:pt>
                <c:pt idx="4">
                  <c:v>66.58</c:v>
                </c:pt>
              </c:numCache>
            </c:numRef>
          </c:val>
          <c:extLst>
            <c:ext xmlns:c16="http://schemas.microsoft.com/office/drawing/2014/chart" uri="{C3380CC4-5D6E-409C-BE32-E72D297353CC}">
              <c16:uniqueId val="{00000000-F139-4ECF-B601-C0D5D55DE9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F139-4ECF-B601-C0D5D55DE9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09-4184-B28A-BF59F6AADB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1909-4184-B28A-BF59F6AADB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A5-4876-B844-E651118FC6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34A5-4876-B844-E651118FC6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1030.6400000000001</c:v>
                </c:pt>
                <c:pt idx="1">
                  <c:v>1364.56</c:v>
                </c:pt>
                <c:pt idx="2">
                  <c:v>1021.49</c:v>
                </c:pt>
                <c:pt idx="3">
                  <c:v>1250.07</c:v>
                </c:pt>
                <c:pt idx="4">
                  <c:v>1101.97</c:v>
                </c:pt>
              </c:numCache>
            </c:numRef>
          </c:val>
          <c:extLst>
            <c:ext xmlns:c16="http://schemas.microsoft.com/office/drawing/2014/chart" uri="{C3380CC4-5D6E-409C-BE32-E72D297353CC}">
              <c16:uniqueId val="{00000000-5EDE-49B0-9FB3-AD1B710C7A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5EDE-49B0-9FB3-AD1B710C7A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101.38</c:v>
                </c:pt>
                <c:pt idx="1">
                  <c:v>109.77</c:v>
                </c:pt>
                <c:pt idx="2">
                  <c:v>112.2</c:v>
                </c:pt>
                <c:pt idx="3">
                  <c:v>96.08</c:v>
                </c:pt>
                <c:pt idx="4">
                  <c:v>86.89</c:v>
                </c:pt>
              </c:numCache>
            </c:numRef>
          </c:val>
          <c:extLst>
            <c:ext xmlns:c16="http://schemas.microsoft.com/office/drawing/2014/chart" uri="{C3380CC4-5D6E-409C-BE32-E72D297353CC}">
              <c16:uniqueId val="{00000000-51F1-4A16-B149-A36BA1D1C6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51F1-4A16-B149-A36BA1D1C6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124.36</c:v>
                </c:pt>
                <c:pt idx="1">
                  <c:v>118.12</c:v>
                </c:pt>
                <c:pt idx="2">
                  <c:v>112.49</c:v>
                </c:pt>
                <c:pt idx="3">
                  <c:v>105.98</c:v>
                </c:pt>
                <c:pt idx="4">
                  <c:v>117.69</c:v>
                </c:pt>
              </c:numCache>
            </c:numRef>
          </c:val>
          <c:extLst>
            <c:ext xmlns:c16="http://schemas.microsoft.com/office/drawing/2014/chart" uri="{C3380CC4-5D6E-409C-BE32-E72D297353CC}">
              <c16:uniqueId val="{00000000-9DBE-40B9-BA83-EBB8AA4306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9DBE-40B9-BA83-EBB8AA4306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140.11000000000001</c:v>
                </c:pt>
                <c:pt idx="1">
                  <c:v>146.91999999999999</c:v>
                </c:pt>
                <c:pt idx="2">
                  <c:v>146.4</c:v>
                </c:pt>
                <c:pt idx="3">
                  <c:v>158.97</c:v>
                </c:pt>
                <c:pt idx="4">
                  <c:v>143.63</c:v>
                </c:pt>
              </c:numCache>
            </c:numRef>
          </c:val>
          <c:extLst>
            <c:ext xmlns:c16="http://schemas.microsoft.com/office/drawing/2014/chart" uri="{C3380CC4-5D6E-409C-BE32-E72D297353CC}">
              <c16:uniqueId val="{00000000-79CB-4E25-834D-DF59005422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79CB-4E25-834D-DF59005422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印旛郡市広域市町村圏事務組合（事業会計分）</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85.86</v>
      </c>
      <c r="J10" s="38"/>
      <c r="K10" s="38"/>
      <c r="L10" s="38"/>
      <c r="M10" s="38"/>
      <c r="N10" s="38"/>
      <c r="O10" s="65"/>
      <c r="P10" s="55">
        <f>データ!$P$6</f>
        <v>67.34</v>
      </c>
      <c r="Q10" s="55"/>
      <c r="R10" s="55"/>
      <c r="S10" s="55"/>
      <c r="T10" s="55"/>
      <c r="U10" s="55"/>
      <c r="V10" s="55"/>
      <c r="W10" s="66">
        <f>データ!$Q$6</f>
        <v>0</v>
      </c>
      <c r="X10" s="66"/>
      <c r="Y10" s="66"/>
      <c r="Z10" s="66"/>
      <c r="AA10" s="66"/>
      <c r="AB10" s="66"/>
      <c r="AC10" s="66"/>
      <c r="AD10" s="2"/>
      <c r="AE10" s="2"/>
      <c r="AF10" s="2"/>
      <c r="AG10" s="2"/>
      <c r="AH10" s="2"/>
      <c r="AI10" s="2"/>
      <c r="AJ10" s="2"/>
      <c r="AK10" s="2"/>
      <c r="AL10" s="66">
        <f>データ!$U$6</f>
        <v>485261</v>
      </c>
      <c r="AM10" s="66"/>
      <c r="AN10" s="66"/>
      <c r="AO10" s="66"/>
      <c r="AP10" s="66"/>
      <c r="AQ10" s="66"/>
      <c r="AR10" s="66"/>
      <c r="AS10" s="66"/>
      <c r="AT10" s="37">
        <f>データ!$V$6</f>
        <v>319.7</v>
      </c>
      <c r="AU10" s="38"/>
      <c r="AV10" s="38"/>
      <c r="AW10" s="38"/>
      <c r="AX10" s="38"/>
      <c r="AY10" s="38"/>
      <c r="AZ10" s="38"/>
      <c r="BA10" s="38"/>
      <c r="BB10" s="55">
        <f>データ!$W$6</f>
        <v>1517.86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5YqKqBvMh2g9kJ+DC8ExaEsO/4QAmyCOMk5SmsV0mSgJx/bM4RR5q+m4t0GxNnO9YK8mSPZH6avqm0+A5kF7Og==" saltValue="t1UD6YTtkL5ElBaLzpCE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128881</v>
      </c>
      <c r="D6" s="20">
        <f t="shared" si="3"/>
        <v>46</v>
      </c>
      <c r="E6" s="20">
        <f t="shared" si="3"/>
        <v>1</v>
      </c>
      <c r="F6" s="20">
        <f t="shared" si="3"/>
        <v>0</v>
      </c>
      <c r="G6" s="20">
        <f t="shared" si="3"/>
        <v>2</v>
      </c>
      <c r="H6" s="20" t="str">
        <f t="shared" si="3"/>
        <v>千葉県　印旛郡市広域市町村圏事務組合（事業会計分）</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85.86</v>
      </c>
      <c r="P6" s="21">
        <f t="shared" si="3"/>
        <v>67.34</v>
      </c>
      <c r="Q6" s="21">
        <f t="shared" si="3"/>
        <v>0</v>
      </c>
      <c r="R6" s="21" t="str">
        <f t="shared" si="3"/>
        <v>-</v>
      </c>
      <c r="S6" s="21" t="str">
        <f t="shared" si="3"/>
        <v>-</v>
      </c>
      <c r="T6" s="21" t="str">
        <f t="shared" si="3"/>
        <v>-</v>
      </c>
      <c r="U6" s="21">
        <f t="shared" si="3"/>
        <v>485261</v>
      </c>
      <c r="V6" s="21">
        <f t="shared" si="3"/>
        <v>319.7</v>
      </c>
      <c r="W6" s="21">
        <f t="shared" si="3"/>
        <v>1517.86</v>
      </c>
      <c r="X6" s="22">
        <f>IF(X7="",NA(),X7)</f>
        <v>122.88</v>
      </c>
      <c r="Y6" s="22">
        <f t="shared" ref="Y6:AG6" si="4">IF(Y7="",NA(),Y7)</f>
        <v>117.53</v>
      </c>
      <c r="Z6" s="22">
        <f t="shared" si="4"/>
        <v>112.25</v>
      </c>
      <c r="AA6" s="22">
        <f t="shared" si="4"/>
        <v>105.86</v>
      </c>
      <c r="AB6" s="22">
        <f t="shared" si="4"/>
        <v>116.9</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1030.6400000000001</v>
      </c>
      <c r="AU6" s="22">
        <f t="shared" ref="AU6:BC6" si="6">IF(AU7="",NA(),AU7)</f>
        <v>1364.56</v>
      </c>
      <c r="AV6" s="22">
        <f t="shared" si="6"/>
        <v>1021.49</v>
      </c>
      <c r="AW6" s="22">
        <f t="shared" si="6"/>
        <v>1250.07</v>
      </c>
      <c r="AX6" s="22">
        <f t="shared" si="6"/>
        <v>1101.97</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101.38</v>
      </c>
      <c r="BF6" s="22">
        <f t="shared" ref="BF6:BN6" si="7">IF(BF7="",NA(),BF7)</f>
        <v>109.77</v>
      </c>
      <c r="BG6" s="22">
        <f t="shared" si="7"/>
        <v>112.2</v>
      </c>
      <c r="BH6" s="22">
        <f t="shared" si="7"/>
        <v>96.08</v>
      </c>
      <c r="BI6" s="22">
        <f t="shared" si="7"/>
        <v>86.89</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124.36</v>
      </c>
      <c r="BQ6" s="22">
        <f t="shared" ref="BQ6:BY6" si="8">IF(BQ7="",NA(),BQ7)</f>
        <v>118.12</v>
      </c>
      <c r="BR6" s="22">
        <f t="shared" si="8"/>
        <v>112.49</v>
      </c>
      <c r="BS6" s="22">
        <f t="shared" si="8"/>
        <v>105.98</v>
      </c>
      <c r="BT6" s="22">
        <f t="shared" si="8"/>
        <v>117.69</v>
      </c>
      <c r="BU6" s="22">
        <f t="shared" si="8"/>
        <v>114.14</v>
      </c>
      <c r="BV6" s="22">
        <f t="shared" si="8"/>
        <v>112.83</v>
      </c>
      <c r="BW6" s="22">
        <f t="shared" si="8"/>
        <v>112.84</v>
      </c>
      <c r="BX6" s="22">
        <f t="shared" si="8"/>
        <v>110.77</v>
      </c>
      <c r="BY6" s="22">
        <f t="shared" si="8"/>
        <v>112.35</v>
      </c>
      <c r="BZ6" s="21" t="str">
        <f>IF(BZ7="","",IF(BZ7="-","【-】","【"&amp;SUBSTITUTE(TEXT(BZ7,"#,##0.00"),"-","△")&amp;"】"))</f>
        <v>【112.35】</v>
      </c>
      <c r="CA6" s="22">
        <f>IF(CA7="",NA(),CA7)</f>
        <v>140.11000000000001</v>
      </c>
      <c r="CB6" s="22">
        <f t="shared" ref="CB6:CJ6" si="9">IF(CB7="",NA(),CB7)</f>
        <v>146.91999999999999</v>
      </c>
      <c r="CC6" s="22">
        <f t="shared" si="9"/>
        <v>146.4</v>
      </c>
      <c r="CD6" s="22">
        <f t="shared" si="9"/>
        <v>158.97</v>
      </c>
      <c r="CE6" s="22">
        <f t="shared" si="9"/>
        <v>143.63</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94.34</v>
      </c>
      <c r="CM6" s="22">
        <f t="shared" ref="CM6:CU6" si="10">IF(CM7="",NA(),CM7)</f>
        <v>94.84</v>
      </c>
      <c r="CN6" s="22">
        <f t="shared" si="10"/>
        <v>94.98</v>
      </c>
      <c r="CO6" s="22">
        <f t="shared" si="10"/>
        <v>92.48</v>
      </c>
      <c r="CP6" s="22">
        <f t="shared" si="10"/>
        <v>92.14</v>
      </c>
      <c r="CQ6" s="22">
        <f t="shared" si="10"/>
        <v>62.19</v>
      </c>
      <c r="CR6" s="22">
        <f t="shared" si="10"/>
        <v>61.77</v>
      </c>
      <c r="CS6" s="22">
        <f t="shared" si="10"/>
        <v>61.69</v>
      </c>
      <c r="CT6" s="22">
        <f t="shared" si="10"/>
        <v>62.26</v>
      </c>
      <c r="CU6" s="22">
        <f t="shared" si="10"/>
        <v>62.22</v>
      </c>
      <c r="CV6" s="21" t="str">
        <f>IF(CV7="","",IF(CV7="-","【-】","【"&amp;SUBSTITUTE(TEXT(CV7,"#,##0.00"),"-","△")&amp;"】"))</f>
        <v>【62.22】</v>
      </c>
      <c r="CW6" s="22">
        <f>IF(CW7="",NA(),CW7)</f>
        <v>99.94</v>
      </c>
      <c r="CX6" s="22">
        <f t="shared" ref="CX6:DF6" si="11">IF(CX7="",NA(),CX7)</f>
        <v>99.91</v>
      </c>
      <c r="CY6" s="22">
        <f t="shared" si="11"/>
        <v>99.94</v>
      </c>
      <c r="CZ6" s="22">
        <f t="shared" si="11"/>
        <v>99.95</v>
      </c>
      <c r="DA6" s="22">
        <f t="shared" si="11"/>
        <v>99.88</v>
      </c>
      <c r="DB6" s="22">
        <f t="shared" si="11"/>
        <v>100.05</v>
      </c>
      <c r="DC6" s="22">
        <f t="shared" si="11"/>
        <v>100.08</v>
      </c>
      <c r="DD6" s="22">
        <f t="shared" si="11"/>
        <v>100</v>
      </c>
      <c r="DE6" s="22">
        <f t="shared" si="11"/>
        <v>100.16</v>
      </c>
      <c r="DF6" s="22">
        <f t="shared" si="11"/>
        <v>100.28</v>
      </c>
      <c r="DG6" s="21" t="str">
        <f>IF(DG7="","",IF(DG7="-","【-】","【"&amp;SUBSTITUTE(TEXT(DG7,"#,##0.00"),"-","△")&amp;"】"))</f>
        <v>【100.28】</v>
      </c>
      <c r="DH6" s="22">
        <f>IF(DH7="",NA(),DH7)</f>
        <v>62.73</v>
      </c>
      <c r="DI6" s="22">
        <f t="shared" ref="DI6:DQ6" si="12">IF(DI7="",NA(),DI7)</f>
        <v>60.51</v>
      </c>
      <c r="DJ6" s="22">
        <f t="shared" si="12"/>
        <v>62.84</v>
      </c>
      <c r="DK6" s="22">
        <f t="shared" si="12"/>
        <v>64.86</v>
      </c>
      <c r="DL6" s="22">
        <f t="shared" si="12"/>
        <v>66.58</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2">
      <c r="A7" s="15"/>
      <c r="B7" s="24">
        <v>2021</v>
      </c>
      <c r="C7" s="24">
        <v>128881</v>
      </c>
      <c r="D7" s="24">
        <v>46</v>
      </c>
      <c r="E7" s="24">
        <v>1</v>
      </c>
      <c r="F7" s="24">
        <v>0</v>
      </c>
      <c r="G7" s="24">
        <v>2</v>
      </c>
      <c r="H7" s="24" t="s">
        <v>93</v>
      </c>
      <c r="I7" s="24" t="s">
        <v>94</v>
      </c>
      <c r="J7" s="24" t="s">
        <v>95</v>
      </c>
      <c r="K7" s="24" t="s">
        <v>96</v>
      </c>
      <c r="L7" s="24" t="s">
        <v>97</v>
      </c>
      <c r="M7" s="24" t="s">
        <v>98</v>
      </c>
      <c r="N7" s="25" t="s">
        <v>99</v>
      </c>
      <c r="O7" s="25">
        <v>85.86</v>
      </c>
      <c r="P7" s="25">
        <v>67.34</v>
      </c>
      <c r="Q7" s="25">
        <v>0</v>
      </c>
      <c r="R7" s="25" t="s">
        <v>99</v>
      </c>
      <c r="S7" s="25" t="s">
        <v>99</v>
      </c>
      <c r="T7" s="25" t="s">
        <v>99</v>
      </c>
      <c r="U7" s="25">
        <v>485261</v>
      </c>
      <c r="V7" s="25">
        <v>319.7</v>
      </c>
      <c r="W7" s="25">
        <v>1517.86</v>
      </c>
      <c r="X7" s="25">
        <v>122.88</v>
      </c>
      <c r="Y7" s="25">
        <v>117.53</v>
      </c>
      <c r="Z7" s="25">
        <v>112.25</v>
      </c>
      <c r="AA7" s="25">
        <v>105.86</v>
      </c>
      <c r="AB7" s="25">
        <v>116.9</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1030.6400000000001</v>
      </c>
      <c r="AU7" s="25">
        <v>1364.56</v>
      </c>
      <c r="AV7" s="25">
        <v>1021.49</v>
      </c>
      <c r="AW7" s="25">
        <v>1250.07</v>
      </c>
      <c r="AX7" s="25">
        <v>1101.97</v>
      </c>
      <c r="AY7" s="25">
        <v>243.44</v>
      </c>
      <c r="AZ7" s="25">
        <v>258.49</v>
      </c>
      <c r="BA7" s="25">
        <v>271.10000000000002</v>
      </c>
      <c r="BB7" s="25">
        <v>284.45</v>
      </c>
      <c r="BC7" s="25">
        <v>309.23</v>
      </c>
      <c r="BD7" s="25">
        <v>309.23</v>
      </c>
      <c r="BE7" s="25">
        <v>101.38</v>
      </c>
      <c r="BF7" s="25">
        <v>109.77</v>
      </c>
      <c r="BG7" s="25">
        <v>112.2</v>
      </c>
      <c r="BH7" s="25">
        <v>96.08</v>
      </c>
      <c r="BI7" s="25">
        <v>86.89</v>
      </c>
      <c r="BJ7" s="25">
        <v>303.26</v>
      </c>
      <c r="BK7" s="25">
        <v>290.31</v>
      </c>
      <c r="BL7" s="25">
        <v>272.95999999999998</v>
      </c>
      <c r="BM7" s="25">
        <v>260.95999999999998</v>
      </c>
      <c r="BN7" s="25">
        <v>240.07</v>
      </c>
      <c r="BO7" s="25">
        <v>240.07</v>
      </c>
      <c r="BP7" s="25">
        <v>124.36</v>
      </c>
      <c r="BQ7" s="25">
        <v>118.12</v>
      </c>
      <c r="BR7" s="25">
        <v>112.49</v>
      </c>
      <c r="BS7" s="25">
        <v>105.98</v>
      </c>
      <c r="BT7" s="25">
        <v>117.69</v>
      </c>
      <c r="BU7" s="25">
        <v>114.14</v>
      </c>
      <c r="BV7" s="25">
        <v>112.83</v>
      </c>
      <c r="BW7" s="25">
        <v>112.84</v>
      </c>
      <c r="BX7" s="25">
        <v>110.77</v>
      </c>
      <c r="BY7" s="25">
        <v>112.35</v>
      </c>
      <c r="BZ7" s="25">
        <v>112.35</v>
      </c>
      <c r="CA7" s="25">
        <v>140.11000000000001</v>
      </c>
      <c r="CB7" s="25">
        <v>146.91999999999999</v>
      </c>
      <c r="CC7" s="25">
        <v>146.4</v>
      </c>
      <c r="CD7" s="25">
        <v>158.97</v>
      </c>
      <c r="CE7" s="25">
        <v>143.63</v>
      </c>
      <c r="CF7" s="25">
        <v>73.03</v>
      </c>
      <c r="CG7" s="25">
        <v>73.86</v>
      </c>
      <c r="CH7" s="25">
        <v>73.849999999999994</v>
      </c>
      <c r="CI7" s="25">
        <v>73.180000000000007</v>
      </c>
      <c r="CJ7" s="25">
        <v>73.05</v>
      </c>
      <c r="CK7" s="25">
        <v>73.05</v>
      </c>
      <c r="CL7" s="25">
        <v>94.34</v>
      </c>
      <c r="CM7" s="25">
        <v>94.84</v>
      </c>
      <c r="CN7" s="25">
        <v>94.98</v>
      </c>
      <c r="CO7" s="25">
        <v>92.48</v>
      </c>
      <c r="CP7" s="25">
        <v>92.14</v>
      </c>
      <c r="CQ7" s="25">
        <v>62.19</v>
      </c>
      <c r="CR7" s="25">
        <v>61.77</v>
      </c>
      <c r="CS7" s="25">
        <v>61.69</v>
      </c>
      <c r="CT7" s="25">
        <v>62.26</v>
      </c>
      <c r="CU7" s="25">
        <v>62.22</v>
      </c>
      <c r="CV7" s="25">
        <v>62.22</v>
      </c>
      <c r="CW7" s="25">
        <v>99.94</v>
      </c>
      <c r="CX7" s="25">
        <v>99.91</v>
      </c>
      <c r="CY7" s="25">
        <v>99.94</v>
      </c>
      <c r="CZ7" s="25">
        <v>99.95</v>
      </c>
      <c r="DA7" s="25">
        <v>99.88</v>
      </c>
      <c r="DB7" s="25">
        <v>100.05</v>
      </c>
      <c r="DC7" s="25">
        <v>100.08</v>
      </c>
      <c r="DD7" s="25">
        <v>100</v>
      </c>
      <c r="DE7" s="25">
        <v>100.16</v>
      </c>
      <c r="DF7" s="25">
        <v>100.28</v>
      </c>
      <c r="DG7" s="25">
        <v>100.28</v>
      </c>
      <c r="DH7" s="25">
        <v>62.73</v>
      </c>
      <c r="DI7" s="25">
        <v>60.51</v>
      </c>
      <c r="DJ7" s="25">
        <v>62.84</v>
      </c>
      <c r="DK7" s="25">
        <v>64.86</v>
      </c>
      <c r="DL7" s="25">
        <v>66.58</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2023-01-11T06:12:20Z</cp:lastPrinted>
  <dcterms:created xsi:type="dcterms:W3CDTF">2022-12-01T00:56:37Z</dcterms:created>
  <dcterms:modified xsi:type="dcterms:W3CDTF">2023-02-01T05:11:38Z</dcterms:modified>
  <cp:category/>
</cp:coreProperties>
</file>