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C006\Desktop\"/>
    </mc:Choice>
  </mc:AlternateContent>
  <xr:revisionPtr revIDLastSave="0" documentId="8_{153AFFEC-1DAC-42E3-AF18-4D10822FF2CC}" xr6:coauthVersionLast="47" xr6:coauthVersionMax="47" xr10:uidLastSave="{00000000-0000-0000-0000-000000000000}"/>
  <workbookProtection workbookAlgorithmName="SHA-512" workbookHashValue="xGlflZNPjXW83CHPYhnIoLkqhDhOUOu6EbcByitD6DCuaIB5OJXTOD+CXt6ytI/ji/7rPWPUdpzbguICfwBuqA==" workbookSaltValue="HVrOg5N66GTVl8QYM7j6q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Z6" i="5"/>
  <c r="ID8" i="4" s="1"/>
  <c r="Y6" i="5"/>
  <c r="FZ12" i="4" s="1"/>
  <c r="X6" i="5"/>
  <c r="EG12" i="4" s="1"/>
  <c r="W6" i="5"/>
  <c r="V6" i="5"/>
  <c r="U6" i="5"/>
  <c r="T6" i="5"/>
  <c r="S6" i="5"/>
  <c r="EG10" i="4" s="1"/>
  <c r="R6" i="5"/>
  <c r="CN10" i="4" s="1"/>
  <c r="Q6" i="5"/>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ID10" i="4"/>
  <c r="FZ10" i="4"/>
  <c r="AU10" i="4"/>
  <c r="B10" i="4"/>
  <c r="JW8" i="4"/>
  <c r="FZ8" i="4"/>
  <c r="AU8" i="4"/>
  <c r="HM78" i="4" l="1"/>
  <c r="FL54" i="4"/>
  <c r="CS78" i="4"/>
  <c r="BX54" i="4"/>
  <c r="BX32" i="4"/>
  <c r="MN54" i="4"/>
  <c r="MN32" i="4"/>
  <c r="MH78" i="4"/>
  <c r="IZ54" i="4"/>
  <c r="IZ32" i="4"/>
  <c r="FL32" i="4"/>
  <c r="C11" i="5"/>
  <c r="D11" i="5"/>
  <c r="E11" i="5"/>
  <c r="B11" i="5"/>
  <c r="GR32" i="4" l="1"/>
  <c r="U78" i="4"/>
  <c r="P54" i="4"/>
  <c r="P32" i="4"/>
  <c r="KF54" i="4"/>
  <c r="KF32" i="4"/>
  <c r="JJ78" i="4"/>
  <c r="GR54" i="4"/>
  <c r="EO78" i="4"/>
  <c r="DD54" i="4"/>
  <c r="DD32" i="4"/>
  <c r="AE54" i="4"/>
  <c r="AE32" i="4"/>
  <c r="AN78" i="4"/>
  <c r="KU54" i="4"/>
  <c r="KU32" i="4"/>
  <c r="KC78" i="4"/>
  <c r="HG54" i="4"/>
  <c r="HG32" i="4"/>
  <c r="FH78" i="4"/>
  <c r="DS54" i="4"/>
  <c r="DS32" i="4"/>
  <c r="LY32" i="4"/>
  <c r="LO78" i="4"/>
  <c r="GT78" i="4"/>
  <c r="EW54" i="4"/>
  <c r="EW32" i="4"/>
  <c r="BZ78" i="4"/>
  <c r="BI54" i="4"/>
  <c r="BI32" i="4"/>
  <c r="LY54" i="4"/>
  <c r="IK54" i="4"/>
  <c r="IK32" i="4"/>
  <c r="BG78" i="4"/>
  <c r="AT54" i="4"/>
  <c r="LJ54" i="4"/>
  <c r="LJ32" i="4"/>
  <c r="KV78" i="4"/>
  <c r="HV54" i="4"/>
  <c r="HV32" i="4"/>
  <c r="GA78" i="4"/>
  <c r="EH54" i="4"/>
  <c r="EH32" i="4"/>
  <c r="AT32" i="4"/>
</calcChain>
</file>

<file path=xl/sharedStrings.xml><?xml version="1.0" encoding="utf-8"?>
<sst xmlns="http://schemas.openxmlformats.org/spreadsheetml/2006/main" count="328" uniqueCount="180">
  <si>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</si>
  <si>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</si>
  <si>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</si>
  <si>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</si>
  <si>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</si>
  <si>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</si>
  <si>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</si>
  <si>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</si>
  <si>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</si>
  <si>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</si>
  <si>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</si>
  <si>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</si>
  <si>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</si>
  <si>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</si>
  <si>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</si>
  <si>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</si>
  <si>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</si>
  <si>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</si>
  <si>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</si>
  <si>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</si>
  <si>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</si>
  <si>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</si>
  <si>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</si>
  <si>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</si>
  <si>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</si>
  <si>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</si>
  <si>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</si>
  <si>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</si>
  <si>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</si>
  <si>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</si>
  <si>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</si>
  <si>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</si>
  <si>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</si>
  <si>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</si>
  <si>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</si>
  <si>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</si>
  <si>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</si>
  <si>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</si>
  <si>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</si>
  <si>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</si>
  <si>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</si>
  <si>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</si>
  <si>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</si>
  <si>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</si>
  <si>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</si>
  <si>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</si>
  <si>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</si>
  <si>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</si>
  <si>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</si>
  <si>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</si>
  <si>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</si>
  <si>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</si>
  <si>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</si>
  <si>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</si>
  <si>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</si>
  <si>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</si>
  <si>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</si>
  <si>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</si>
  <si>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</si>
  <si>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</si>
  <si>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</si>
  <si>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</si>
  <si>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</si>
  <si>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</si>
  <si>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</si>
  <si>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</si>
  <si>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</si>
  <si>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</si>
  <si>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</si>
  <si>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</si>
  <si>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</si>
  <si>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</si>
  <si>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</si>
  <si>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</si>
  <si>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</si>
  <si>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</si>
  <si>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</si>
  <si>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</si>
  <si>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</si>
  <si>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</si>
  <si>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</si>
  <si>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</si>
  <si>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</si>
  <si>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</si>
  <si>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</si>
  <si>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</si>
  <si>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</si>
  <si>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</si>
  <si>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</si>
  <si>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</si>
  <si>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</si>
  <si>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</si>
  <si>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</si>
  <si>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</si>
  <si>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</si>
  <si>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</si>
  <si>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</si>
  <si>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</si>
  <si>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</si>
  <si>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</si>
  <si>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</si>
  <si>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</si>
  <si>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</si>
  <si>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</si>
  <si>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</si>
  <si>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</si>
  <si>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</si>
  <si>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</si>
  <si>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</si>
  <si>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</si>
  <si>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</si>
  <si>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</si>
  <si>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</si>
  <si>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</si>
  <si>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</si>
  <si>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</si>
  <si>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</si>
  <si>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</si>
  <si>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</si>
  <si>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</si>
  <si>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</si>
  <si>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</si>
  <si>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</si>
  <si>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</si>
  <si>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</si>
  <si>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</si>
  <si>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</si>
  <si>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</si>
  <si>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</si>
  <si>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</si>
  <si>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</si>
  <si>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</si>
  <si>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</si>
  <si>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</si>
  <si>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</si>
  <si>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</si>
  <si>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</si>
  <si>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</si>
  <si>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</si>
  <si>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</si>
  <si>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</si>
  <si>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</si>
  <si>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</si>
  <si>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</si>
  <si>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</si>
  <si>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</si>
  <si>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</si>
  <si>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</si>
  <si>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</si>
  <si>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</si>
  <si>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</si>
  <si>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</si>
  <si>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</si>
  <si>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</si>
  <si>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</si>
  <si>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</si>
  <si>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</si>
  <si>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</si>
  <si>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</si>
  <si>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</si>
  <si>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</si>
  <si>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</si>
  <si>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</si>
  <si>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</si>
  <si>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</si>
  <si>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</si>
  <si>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</si>
  <si>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</si>
  <si>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</si>
  <si>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</si>
  <si>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</si>
  <si>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</si>
  <si>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</si>
  <si>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</si>
  <si>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</si>
  <si>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</si>
  <si>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(1)救急医療・災害医療／長生郡市の二次待機輪番病院として地域の救急医療・災害医療を支える役割を担っている。
(2)一般診療／当地域有数の総合病院として一次・二次の地域医療に対応している。
(3)予防医療／高齢化の状況を鑑み、健診や人間ドック等による疾病の早期発見・早期治療を行うことで地域住民の健康管理を行っている。
(4)地域医療／地域全体として医療資源を適切に配分する改革を進めるにあたり、当院がリーダーシップを発揮し医療機関連携強化を図る。
(5)医療連携への取り組み／一般の開業医からの患者を受け入れられる体制を整えるとともに、高度急性期病床と連携を取ることに尽力している。</t>
    <phoneticPr fontId="5"/>
  </si>
  <si>
    <t>　経営の悪化により資金繰りが厳しくなっているため、医療機器等の設備投資が難しい状況が続いている。これにより、施設・設備の老朽化を示す有形固定資産減価償却率及び器械備品減価償却率が上昇傾向にある。
　また、老朽化の著しいB棟については、あり方検討委員会の答申において、築40年経過しており、新耐震基準を満たしていないこと等から病床規模や病院機能に応じた適正な規模について検討し、改築計画の早期計画が望まれるとされたところである。
　設備投資や施設の更新のためにも、中長期ビジョンやアクションプランに基づいた経営改善による財源の確保が急務となっている。</t>
    <phoneticPr fontId="5"/>
  </si>
  <si>
    <t>　外来については、患者数・収入増となったが、新型コロナウイルス感染症の影響により、入院は患者数・収入減となり、経常収支比率、医業収支比率が悪化した。職員給与費対医業収益比率が類似病院と比べ依然として高い水準にあることから、更なる費用の削減に加え、医師の確保や救急体制の充実、病病・病診連携等による患者数及び収益の確保が課題となっている。収益確保や費用の削減については、あり方検討委員会で策定した中長期ビジョンや、具体的な行動目標を定めたアクションプランに基づき取り組んでいるところである。</t>
    <rPh sb="1" eb="3">
      <t>ガイライ</t>
    </rPh>
    <rPh sb="9" eb="12">
      <t>カンジャスウ</t>
    </rPh>
    <rPh sb="13" eb="15">
      <t>シュウニュウ</t>
    </rPh>
    <rPh sb="15" eb="16">
      <t>ゾウ</t>
    </rPh>
    <phoneticPr fontId="5"/>
  </si>
  <si>
    <t>　令和3年度は新型コロナウイルス感染症関連の補助金等により純損益では黒字となったが、収益の確保、B棟の更新等が主な課題として挙げられた。
　これらの課題を解決するために、令和2年度にあり方検討委員会により策定された中長期ビジョンやアクションプランに基づき、収益の改善方策等を着実に実行し、収益の改善・経営の健全化を達成するため尽力していく。</t>
    <rPh sb="7" eb="9">
      <t>シンガタ</t>
    </rPh>
    <rPh sb="16" eb="19">
      <t>カンセンショウ</t>
    </rPh>
    <rPh sb="19" eb="21">
      <t>カンレン</t>
    </rPh>
    <rPh sb="22" eb="25">
      <t>ホジョキン</t>
    </rPh>
    <rPh sb="25" eb="26">
      <t>トウ</t>
    </rPh>
    <rPh sb="29" eb="32">
      <t>ジュンソンエキ</t>
    </rPh>
    <rPh sb="34" eb="36">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</si>
</sst>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53.8</c:v>
                </c:pt>
                <c:pt idx="1">
                  <c:v>52.7</c:v>
                </c:pt>
                <c:pt idx="2">
                  <c:v>51.2</c:v>
                </c:pt>
                <c:pt idx="3">
                  <c:v>46.6</c:v>
                </c:pt>
                <c:pt idx="4">
                  <c:v>39.799999999999997</c:v>
                </c:pt>
              </c:numCache>
            </c:numRef>
          </c:val>
          <c:extLst>
            <c:ext xmlns:c16="http://schemas.microsoft.com/office/drawing/2014/chart" uri="{C3380CC4-5D6E-409C-BE32-E72D297353CC}">
              <c16:uniqueId val="{00000000-6225-4ACA-A7F3-8F71696AB1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6225-4ACA-A7F3-8F71696AB1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160.30000000000001</c:v>
                </c:pt>
                <c:pt idx="1">
                  <c:v>173.9</c:v>
                </c:pt>
                <c:pt idx="2">
                  <c:v>177.3</c:v>
                </c:pt>
                <c:pt idx="3">
                  <c:v>194.8</c:v>
                </c:pt>
                <c:pt idx="4">
                  <c:v>176.6</c:v>
                </c:pt>
              </c:numCache>
            </c:numRef>
          </c:val>
          <c:extLst>
            <c:ext xmlns:c16="http://schemas.microsoft.com/office/drawing/2014/chart" uri="{C3380CC4-5D6E-409C-BE32-E72D297353CC}">
              <c16:uniqueId val="{00000000-8156-43FA-B8D3-7EF346ED86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156-43FA-B8D3-7EF346ED86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77.7</c:v>
                </c:pt>
                <c:pt idx="1">
                  <c:v>75.5</c:v>
                </c:pt>
                <c:pt idx="2">
                  <c:v>79.5</c:v>
                </c:pt>
                <c:pt idx="3">
                  <c:v>76.5</c:v>
                </c:pt>
                <c:pt idx="4">
                  <c:v>75.5</c:v>
                </c:pt>
              </c:numCache>
            </c:numRef>
          </c:val>
          <c:extLst>
            <c:ext xmlns:c16="http://schemas.microsoft.com/office/drawing/2014/chart" uri="{C3380CC4-5D6E-409C-BE32-E72D297353CC}">
              <c16:uniqueId val="{00000000-3F6D-4961-9872-25319BEF37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F6D-4961-9872-25319BEF37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96.2</c:v>
                </c:pt>
                <c:pt idx="1">
                  <c:v>97.6</c:v>
                </c:pt>
                <c:pt idx="2">
                  <c:v>102.4</c:v>
                </c:pt>
                <c:pt idx="3">
                  <c:v>97.5</c:v>
                </c:pt>
                <c:pt idx="4">
                  <c:v>96.1</c:v>
                </c:pt>
              </c:numCache>
            </c:numRef>
          </c:val>
          <c:extLst>
            <c:ext xmlns:c16="http://schemas.microsoft.com/office/drawing/2014/chart" uri="{C3380CC4-5D6E-409C-BE32-E72D297353CC}">
              <c16:uniqueId val="{00000000-9AC6-47A5-9339-392E833FEC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AC6-47A5-9339-392E833FEC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66.3</c:v>
                </c:pt>
                <c:pt idx="1">
                  <c:v>68.7</c:v>
                </c:pt>
                <c:pt idx="2">
                  <c:v>70.900000000000006</c:v>
                </c:pt>
                <c:pt idx="3">
                  <c:v>72.400000000000006</c:v>
                </c:pt>
                <c:pt idx="4">
                  <c:v>73.599999999999994</c:v>
                </c:pt>
              </c:numCache>
            </c:numRef>
          </c:val>
          <c:extLst>
            <c:ext xmlns:c16="http://schemas.microsoft.com/office/drawing/2014/chart" uri="{C3380CC4-5D6E-409C-BE32-E72D297353CC}">
              <c16:uniqueId val="{00000000-6E0D-4002-94DB-13BAAC50B9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E0D-4002-94DB-13BAAC50B9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77.599999999999994</c:v>
                </c:pt>
                <c:pt idx="1">
                  <c:v>82.1</c:v>
                </c:pt>
                <c:pt idx="2">
                  <c:v>85.9</c:v>
                </c:pt>
                <c:pt idx="3">
                  <c:v>88.3</c:v>
                </c:pt>
                <c:pt idx="4">
                  <c:v>89.5</c:v>
                </c:pt>
              </c:numCache>
            </c:numRef>
          </c:val>
          <c:extLst>
            <c:ext xmlns:c16="http://schemas.microsoft.com/office/drawing/2014/chart" uri="{C3380CC4-5D6E-409C-BE32-E72D297353CC}">
              <c16:uniqueId val="{00000000-1EB1-45E3-8069-6F5C27D326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EB1-45E3-8069-6F5C27D326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43576206</c:v>
                </c:pt>
                <c:pt idx="1">
                  <c:v>43574356</c:v>
                </c:pt>
                <c:pt idx="2">
                  <c:v>43745150</c:v>
                </c:pt>
                <c:pt idx="3">
                  <c:v>42811478</c:v>
                </c:pt>
                <c:pt idx="4">
                  <c:v>42980006</c:v>
                </c:pt>
              </c:numCache>
            </c:numRef>
          </c:val>
          <c:extLst>
            <c:ext xmlns:c16="http://schemas.microsoft.com/office/drawing/2014/chart" uri="{C3380CC4-5D6E-409C-BE32-E72D297353CC}">
              <c16:uniqueId val="{00000000-6747-46E5-9327-FACD4B5B22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747-46E5-9327-FACD4B5B22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18.3</c:v>
                </c:pt>
                <c:pt idx="2">
                  <c:v>17.399999999999999</c:v>
                </c:pt>
                <c:pt idx="3">
                  <c:v>17.8</c:v>
                </c:pt>
                <c:pt idx="4">
                  <c:v>20.3</c:v>
                </c:pt>
              </c:numCache>
            </c:numRef>
          </c:val>
          <c:extLst>
            <c:ext xmlns:c16="http://schemas.microsoft.com/office/drawing/2014/chart" uri="{C3380CC4-5D6E-409C-BE32-E72D297353CC}">
              <c16:uniqueId val="{00000000-4531-47C4-ADEE-AE495F79E7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531-47C4-ADEE-AE495F79E7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78.2</c:v>
                </c:pt>
                <c:pt idx="1">
                  <c:v>81.3</c:v>
                </c:pt>
                <c:pt idx="2">
                  <c:v>75.2</c:v>
                </c:pt>
                <c:pt idx="3">
                  <c:v>77.7</c:v>
                </c:pt>
                <c:pt idx="4">
                  <c:v>79.7</c:v>
                </c:pt>
              </c:numCache>
            </c:numRef>
          </c:val>
          <c:extLst>
            <c:ext xmlns:c16="http://schemas.microsoft.com/office/drawing/2014/chart" uri="{C3380CC4-5D6E-409C-BE32-E72D297353CC}">
              <c16:uniqueId val="{00000000-CA69-416A-A175-8A6D6DAD68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CA69-416A-A175-8A6D6DAD68F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9470</c:v>
                </c:pt>
                <c:pt idx="1">
                  <c:v>9521</c:v>
                </c:pt>
                <c:pt idx="2">
                  <c:v>9381</c:v>
                </c:pt>
                <c:pt idx="3">
                  <c:v>9366</c:v>
                </c:pt>
                <c:pt idx="4">
                  <c:v>10268</c:v>
                </c:pt>
              </c:numCache>
            </c:numRef>
          </c:val>
          <c:extLst>
            <c:ext xmlns:c16="http://schemas.microsoft.com/office/drawing/2014/chart" uri="{C3380CC4-5D6E-409C-BE32-E72D297353CC}">
              <c16:uniqueId val="{00000000-F217-4DB8-A1D1-1FE2B8FB5B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F217-4DB8-A1D1-1FE2B8FB5B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43445</c:v>
                </c:pt>
                <c:pt idx="1">
                  <c:v>40625</c:v>
                </c:pt>
                <c:pt idx="2">
                  <c:v>40004</c:v>
                </c:pt>
                <c:pt idx="3">
                  <c:v>40670</c:v>
                </c:pt>
                <c:pt idx="4">
                  <c:v>44628</c:v>
                </c:pt>
              </c:numCache>
            </c:numRef>
          </c:val>
          <c:extLst>
            <c:ext xmlns:c16="http://schemas.microsoft.com/office/drawing/2014/chart" uri="{C3380CC4-5D6E-409C-BE32-E72D297353CC}">
              <c16:uniqueId val="{00000000-1AA5-4288-874D-0212A210CB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1AA5-4288-874D-0212A210CB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7" t="str">
        <f>データ!H6</f>
        <v>千葉県長生郡市広域市町村圏組合（事業会計分）　公立長生病院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2">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100床以上～200床未満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自治体職員</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180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2">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180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2">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2">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12701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121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121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x14ac:dyDescent="0.2">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x14ac:dyDescent="0.2">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2">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36</v>
      </c>
      <c r="NK16" s="123"/>
      <c r="NL16" s="123"/>
      <c r="NM16" s="123"/>
      <c r="NN16" s="124"/>
      <c r="NO16" s="122" t="s">
        <v>37</v>
      </c>
      <c r="NP16" s="123"/>
      <c r="NQ16" s="123"/>
      <c r="NR16" s="123"/>
      <c r="NS16" s="124"/>
      <c r="NT16" s="122" t="s">
        <v>38</v>
      </c>
      <c r="NU16" s="123"/>
      <c r="NV16" s="123"/>
      <c r="NW16" s="123"/>
      <c r="NX16" s="124"/>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176</v>
      </c>
      <c r="NK22" s="102"/>
      <c r="NL22" s="102"/>
      <c r="NM22" s="102"/>
      <c r="NN22" s="102"/>
      <c r="NO22" s="102"/>
      <c r="NP22" s="102"/>
      <c r="NQ22" s="102"/>
      <c r="NR22" s="102"/>
      <c r="NS22" s="102"/>
      <c r="NT22" s="102"/>
      <c r="NU22" s="102"/>
      <c r="NV22" s="102"/>
      <c r="NW22" s="102"/>
      <c r="NX22" s="103"/>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4"/>
      <c r="NK23" s="105"/>
      <c r="NL23" s="105"/>
      <c r="NM23" s="105"/>
      <c r="NN23" s="105"/>
      <c r="NO23" s="105"/>
      <c r="NP23" s="105"/>
      <c r="NQ23" s="105"/>
      <c r="NR23" s="105"/>
      <c r="NS23" s="105"/>
      <c r="NT23" s="105"/>
      <c r="NU23" s="105"/>
      <c r="NV23" s="105"/>
      <c r="NW23" s="105"/>
      <c r="NX23" s="106"/>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4"/>
      <c r="NK24" s="105"/>
      <c r="NL24" s="105"/>
      <c r="NM24" s="105"/>
      <c r="NN24" s="105"/>
      <c r="NO24" s="105"/>
      <c r="NP24" s="105"/>
      <c r="NQ24" s="105"/>
      <c r="NR24" s="105"/>
      <c r="NS24" s="105"/>
      <c r="NT24" s="105"/>
      <c r="NU24" s="105"/>
      <c r="NV24" s="105"/>
      <c r="NW24" s="105"/>
      <c r="NX24" s="106"/>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4"/>
      <c r="NK25" s="105"/>
      <c r="NL25" s="105"/>
      <c r="NM25" s="105"/>
      <c r="NN25" s="105"/>
      <c r="NO25" s="105"/>
      <c r="NP25" s="105"/>
      <c r="NQ25" s="105"/>
      <c r="NR25" s="105"/>
      <c r="NS25" s="105"/>
      <c r="NT25" s="105"/>
      <c r="NU25" s="105"/>
      <c r="NV25" s="105"/>
      <c r="NW25" s="105"/>
      <c r="NX25" s="106"/>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4"/>
      <c r="NK26" s="105"/>
      <c r="NL26" s="105"/>
      <c r="NM26" s="105"/>
      <c r="NN26" s="105"/>
      <c r="NO26" s="105"/>
      <c r="NP26" s="105"/>
      <c r="NQ26" s="105"/>
      <c r="NR26" s="105"/>
      <c r="NS26" s="105"/>
      <c r="NT26" s="105"/>
      <c r="NU26" s="105"/>
      <c r="NV26" s="105"/>
      <c r="NW26" s="105"/>
      <c r="NX26" s="106"/>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4"/>
      <c r="NK27" s="105"/>
      <c r="NL27" s="105"/>
      <c r="NM27" s="105"/>
      <c r="NN27" s="105"/>
      <c r="NO27" s="105"/>
      <c r="NP27" s="105"/>
      <c r="NQ27" s="105"/>
      <c r="NR27" s="105"/>
      <c r="NS27" s="105"/>
      <c r="NT27" s="105"/>
      <c r="NU27" s="105"/>
      <c r="NV27" s="105"/>
      <c r="NW27" s="105"/>
      <c r="NX27" s="106"/>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4"/>
      <c r="NK28" s="105"/>
      <c r="NL28" s="105"/>
      <c r="NM28" s="105"/>
      <c r="NN28" s="105"/>
      <c r="NO28" s="105"/>
      <c r="NP28" s="105"/>
      <c r="NQ28" s="105"/>
      <c r="NR28" s="105"/>
      <c r="NS28" s="105"/>
      <c r="NT28" s="105"/>
      <c r="NU28" s="105"/>
      <c r="NV28" s="105"/>
      <c r="NW28" s="105"/>
      <c r="NX28" s="106"/>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4"/>
      <c r="NK29" s="105"/>
      <c r="NL29" s="105"/>
      <c r="NM29" s="105"/>
      <c r="NN29" s="105"/>
      <c r="NO29" s="105"/>
      <c r="NP29" s="105"/>
      <c r="NQ29" s="105"/>
      <c r="NR29" s="105"/>
      <c r="NS29" s="105"/>
      <c r="NT29" s="105"/>
      <c r="NU29" s="105"/>
      <c r="NV29" s="105"/>
      <c r="NW29" s="105"/>
      <c r="NX29" s="106"/>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4"/>
      <c r="NK30" s="105"/>
      <c r="NL30" s="105"/>
      <c r="NM30" s="105"/>
      <c r="NN30" s="105"/>
      <c r="NO30" s="105"/>
      <c r="NP30" s="105"/>
      <c r="NQ30" s="105"/>
      <c r="NR30" s="105"/>
      <c r="NS30" s="105"/>
      <c r="NT30" s="105"/>
      <c r="NU30" s="105"/>
      <c r="NV30" s="105"/>
      <c r="NW30" s="105"/>
      <c r="NX30" s="106"/>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4"/>
      <c r="NK31" s="105"/>
      <c r="NL31" s="105"/>
      <c r="NM31" s="105"/>
      <c r="NN31" s="105"/>
      <c r="NO31" s="105"/>
      <c r="NP31" s="105"/>
      <c r="NQ31" s="105"/>
      <c r="NR31" s="105"/>
      <c r="NS31" s="105"/>
      <c r="NT31" s="105"/>
      <c r="NU31" s="105"/>
      <c r="NV31" s="105"/>
      <c r="NW31" s="105"/>
      <c r="NX31" s="106"/>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4"/>
      <c r="NK32" s="105"/>
      <c r="NL32" s="105"/>
      <c r="NM32" s="105"/>
      <c r="NN32" s="105"/>
      <c r="NO32" s="105"/>
      <c r="NP32" s="105"/>
      <c r="NQ32" s="105"/>
      <c r="NR32" s="105"/>
      <c r="NS32" s="105"/>
      <c r="NT32" s="105"/>
      <c r="NU32" s="105"/>
      <c r="NV32" s="105"/>
      <c r="NW32" s="105"/>
      <c r="NX32" s="106"/>
      <c r="OC32" s="16" t="s">
        <v>56</v>
      </c>
    </row>
    <row r="33" spans="1:393" ht="13.5" customHeight="1" x14ac:dyDescent="0.2">
      <c r="A33" s="2"/>
      <c r="B33" s="14"/>
      <c r="D33" s="2"/>
      <c r="E33" s="2"/>
      <c r="F33" s="2"/>
      <c r="G33" s="86" t="s">
        <v>57</v>
      </c>
      <c r="H33" s="86"/>
      <c r="I33" s="86"/>
      <c r="J33" s="86"/>
      <c r="K33" s="86"/>
      <c r="L33" s="86"/>
      <c r="M33" s="86"/>
      <c r="N33" s="86"/>
      <c r="O33" s="86"/>
      <c r="P33" s="69">
        <f>データ!AI7</f>
        <v>96.2</v>
      </c>
      <c r="Q33" s="70"/>
      <c r="R33" s="70"/>
      <c r="S33" s="70"/>
      <c r="T33" s="70"/>
      <c r="U33" s="70"/>
      <c r="V33" s="70"/>
      <c r="W33" s="70"/>
      <c r="X33" s="70"/>
      <c r="Y33" s="70"/>
      <c r="Z33" s="70"/>
      <c r="AA33" s="70"/>
      <c r="AB33" s="70"/>
      <c r="AC33" s="70"/>
      <c r="AD33" s="71"/>
      <c r="AE33" s="69">
        <f>データ!AJ7</f>
        <v>97.6</v>
      </c>
      <c r="AF33" s="70"/>
      <c r="AG33" s="70"/>
      <c r="AH33" s="70"/>
      <c r="AI33" s="70"/>
      <c r="AJ33" s="70"/>
      <c r="AK33" s="70"/>
      <c r="AL33" s="70"/>
      <c r="AM33" s="70"/>
      <c r="AN33" s="70"/>
      <c r="AO33" s="70"/>
      <c r="AP33" s="70"/>
      <c r="AQ33" s="70"/>
      <c r="AR33" s="70"/>
      <c r="AS33" s="71"/>
      <c r="AT33" s="69">
        <f>データ!AK7</f>
        <v>102.4</v>
      </c>
      <c r="AU33" s="70"/>
      <c r="AV33" s="70"/>
      <c r="AW33" s="70"/>
      <c r="AX33" s="70"/>
      <c r="AY33" s="70"/>
      <c r="AZ33" s="70"/>
      <c r="BA33" s="70"/>
      <c r="BB33" s="70"/>
      <c r="BC33" s="70"/>
      <c r="BD33" s="70"/>
      <c r="BE33" s="70"/>
      <c r="BF33" s="70"/>
      <c r="BG33" s="70"/>
      <c r="BH33" s="71"/>
      <c r="BI33" s="69">
        <f>データ!AL7</f>
        <v>97.5</v>
      </c>
      <c r="BJ33" s="70"/>
      <c r="BK33" s="70"/>
      <c r="BL33" s="70"/>
      <c r="BM33" s="70"/>
      <c r="BN33" s="70"/>
      <c r="BO33" s="70"/>
      <c r="BP33" s="70"/>
      <c r="BQ33" s="70"/>
      <c r="BR33" s="70"/>
      <c r="BS33" s="70"/>
      <c r="BT33" s="70"/>
      <c r="BU33" s="70"/>
      <c r="BV33" s="70"/>
      <c r="BW33" s="71"/>
      <c r="BX33" s="69">
        <f>データ!AM7</f>
        <v>96.1</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77.7</v>
      </c>
      <c r="DE33" s="70"/>
      <c r="DF33" s="70"/>
      <c r="DG33" s="70"/>
      <c r="DH33" s="70"/>
      <c r="DI33" s="70"/>
      <c r="DJ33" s="70"/>
      <c r="DK33" s="70"/>
      <c r="DL33" s="70"/>
      <c r="DM33" s="70"/>
      <c r="DN33" s="70"/>
      <c r="DO33" s="70"/>
      <c r="DP33" s="70"/>
      <c r="DQ33" s="70"/>
      <c r="DR33" s="71"/>
      <c r="DS33" s="69">
        <f>データ!AU7</f>
        <v>75.5</v>
      </c>
      <c r="DT33" s="70"/>
      <c r="DU33" s="70"/>
      <c r="DV33" s="70"/>
      <c r="DW33" s="70"/>
      <c r="DX33" s="70"/>
      <c r="DY33" s="70"/>
      <c r="DZ33" s="70"/>
      <c r="EA33" s="70"/>
      <c r="EB33" s="70"/>
      <c r="EC33" s="70"/>
      <c r="ED33" s="70"/>
      <c r="EE33" s="70"/>
      <c r="EF33" s="70"/>
      <c r="EG33" s="71"/>
      <c r="EH33" s="69">
        <f>データ!AV7</f>
        <v>79.5</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75.5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160.30000000000001</v>
      </c>
      <c r="GS33" s="70"/>
      <c r="GT33" s="70"/>
      <c r="GU33" s="70"/>
      <c r="GV33" s="70"/>
      <c r="GW33" s="70"/>
      <c r="GX33" s="70"/>
      <c r="GY33" s="70"/>
      <c r="GZ33" s="70"/>
      <c r="HA33" s="70"/>
      <c r="HB33" s="70"/>
      <c r="HC33" s="70"/>
      <c r="HD33" s="70"/>
      <c r="HE33" s="70"/>
      <c r="HF33" s="71"/>
      <c r="HG33" s="69">
        <f>データ!BF7</f>
        <v>173.9</v>
      </c>
      <c r="HH33" s="70"/>
      <c r="HI33" s="70"/>
      <c r="HJ33" s="70"/>
      <c r="HK33" s="70"/>
      <c r="HL33" s="70"/>
      <c r="HM33" s="70"/>
      <c r="HN33" s="70"/>
      <c r="HO33" s="70"/>
      <c r="HP33" s="70"/>
      <c r="HQ33" s="70"/>
      <c r="HR33" s="70"/>
      <c r="HS33" s="70"/>
      <c r="HT33" s="70"/>
      <c r="HU33" s="71"/>
      <c r="HV33" s="69">
        <f>データ!BG7</f>
        <v>177.3</v>
      </c>
      <c r="HW33" s="70"/>
      <c r="HX33" s="70"/>
      <c r="HY33" s="70"/>
      <c r="HZ33" s="70"/>
      <c r="IA33" s="70"/>
      <c r="IB33" s="70"/>
      <c r="IC33" s="70"/>
      <c r="ID33" s="70"/>
      <c r="IE33" s="70"/>
      <c r="IF33" s="70"/>
      <c r="IG33" s="70"/>
      <c r="IH33" s="70"/>
      <c r="II33" s="70"/>
      <c r="IJ33" s="71"/>
      <c r="IK33" s="69">
        <f>データ!BH7</f>
        <v>194.8</v>
      </c>
      <c r="IL33" s="70"/>
      <c r="IM33" s="70"/>
      <c r="IN33" s="70"/>
      <c r="IO33" s="70"/>
      <c r="IP33" s="70"/>
      <c r="IQ33" s="70"/>
      <c r="IR33" s="70"/>
      <c r="IS33" s="70"/>
      <c r="IT33" s="70"/>
      <c r="IU33" s="70"/>
      <c r="IV33" s="70"/>
      <c r="IW33" s="70"/>
      <c r="IX33" s="70"/>
      <c r="IY33" s="71"/>
      <c r="IZ33" s="69">
        <f>データ!BI7</f>
        <v>176.6</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53.8</v>
      </c>
      <c r="KG33" s="70"/>
      <c r="KH33" s="70"/>
      <c r="KI33" s="70"/>
      <c r="KJ33" s="70"/>
      <c r="KK33" s="70"/>
      <c r="KL33" s="70"/>
      <c r="KM33" s="70"/>
      <c r="KN33" s="70"/>
      <c r="KO33" s="70"/>
      <c r="KP33" s="70"/>
      <c r="KQ33" s="70"/>
      <c r="KR33" s="70"/>
      <c r="KS33" s="70"/>
      <c r="KT33" s="71"/>
      <c r="KU33" s="69">
        <f>データ!BQ7</f>
        <v>52.7</v>
      </c>
      <c r="KV33" s="70"/>
      <c r="KW33" s="70"/>
      <c r="KX33" s="70"/>
      <c r="KY33" s="70"/>
      <c r="KZ33" s="70"/>
      <c r="LA33" s="70"/>
      <c r="LB33" s="70"/>
      <c r="LC33" s="70"/>
      <c r="LD33" s="70"/>
      <c r="LE33" s="70"/>
      <c r="LF33" s="70"/>
      <c r="LG33" s="70"/>
      <c r="LH33" s="70"/>
      <c r="LI33" s="71"/>
      <c r="LJ33" s="69">
        <f>データ!BR7</f>
        <v>51.2</v>
      </c>
      <c r="LK33" s="70"/>
      <c r="LL33" s="70"/>
      <c r="LM33" s="70"/>
      <c r="LN33" s="70"/>
      <c r="LO33" s="70"/>
      <c r="LP33" s="70"/>
      <c r="LQ33" s="70"/>
      <c r="LR33" s="70"/>
      <c r="LS33" s="70"/>
      <c r="LT33" s="70"/>
      <c r="LU33" s="70"/>
      <c r="LV33" s="70"/>
      <c r="LW33" s="70"/>
      <c r="LX33" s="71"/>
      <c r="LY33" s="69">
        <f>データ!BS7</f>
        <v>46.6</v>
      </c>
      <c r="LZ33" s="70"/>
      <c r="MA33" s="70"/>
      <c r="MB33" s="70"/>
      <c r="MC33" s="70"/>
      <c r="MD33" s="70"/>
      <c r="ME33" s="70"/>
      <c r="MF33" s="70"/>
      <c r="MG33" s="70"/>
      <c r="MH33" s="70"/>
      <c r="MI33" s="70"/>
      <c r="MJ33" s="70"/>
      <c r="MK33" s="70"/>
      <c r="ML33" s="70"/>
      <c r="MM33" s="71"/>
      <c r="MN33" s="69">
        <f>データ!BT7</f>
        <v>39.799999999999997</v>
      </c>
      <c r="MO33" s="70"/>
      <c r="MP33" s="70"/>
      <c r="MQ33" s="70"/>
      <c r="MR33" s="70"/>
      <c r="MS33" s="70"/>
      <c r="MT33" s="70"/>
      <c r="MU33" s="70"/>
      <c r="MV33" s="70"/>
      <c r="MW33" s="70"/>
      <c r="MX33" s="70"/>
      <c r="MY33" s="70"/>
      <c r="MZ33" s="70"/>
      <c r="NA33" s="70"/>
      <c r="NB33" s="71"/>
      <c r="ND33" s="2"/>
      <c r="NE33" s="2"/>
      <c r="NF33" s="2"/>
      <c r="NG33" s="2"/>
      <c r="NH33" s="15"/>
      <c r="NI33" s="2"/>
      <c r="NJ33" s="104"/>
      <c r="NK33" s="105"/>
      <c r="NL33" s="105"/>
      <c r="NM33" s="105"/>
      <c r="NN33" s="105"/>
      <c r="NO33" s="105"/>
      <c r="NP33" s="105"/>
      <c r="NQ33" s="105"/>
      <c r="NR33" s="105"/>
      <c r="NS33" s="105"/>
      <c r="NT33" s="105"/>
      <c r="NU33" s="105"/>
      <c r="NV33" s="105"/>
      <c r="NW33" s="105"/>
      <c r="NX33" s="106"/>
      <c r="OC33" s="16" t="s">
        <v>58</v>
      </c>
    </row>
    <row r="34" spans="1:393" ht="13.5" customHeight="1" x14ac:dyDescent="0.2">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07"/>
      <c r="NK34" s="108"/>
      <c r="NL34" s="108"/>
      <c r="NM34" s="108"/>
      <c r="NN34" s="108"/>
      <c r="NO34" s="108"/>
      <c r="NP34" s="108"/>
      <c r="NQ34" s="108"/>
      <c r="NR34" s="108"/>
      <c r="NS34" s="108"/>
      <c r="NT34" s="108"/>
      <c r="NU34" s="108"/>
      <c r="NV34" s="108"/>
      <c r="NW34" s="108"/>
      <c r="NX34" s="109"/>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178</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177</v>
      </c>
      <c r="NK54" s="96"/>
      <c r="NL54" s="96"/>
      <c r="NM54" s="96"/>
      <c r="NN54" s="96"/>
      <c r="NO54" s="96"/>
      <c r="NP54" s="96"/>
      <c r="NQ54" s="96"/>
      <c r="NR54" s="96"/>
      <c r="NS54" s="96"/>
      <c r="NT54" s="96"/>
      <c r="NU54" s="96"/>
      <c r="NV54" s="96"/>
      <c r="NW54" s="96"/>
      <c r="NX54" s="97"/>
      <c r="OC54" s="16" t="s">
        <v>83</v>
      </c>
    </row>
    <row r="55" spans="1:393" ht="13.5" customHeight="1" x14ac:dyDescent="0.2">
      <c r="A55" s="2"/>
      <c r="B55" s="14"/>
      <c r="C55" s="2"/>
      <c r="D55" s="2"/>
      <c r="E55" s="2"/>
      <c r="F55" s="2"/>
      <c r="G55" s="86" t="s">
        <v>57</v>
      </c>
      <c r="H55" s="86"/>
      <c r="I55" s="86"/>
      <c r="J55" s="86"/>
      <c r="K55" s="86"/>
      <c r="L55" s="86"/>
      <c r="M55" s="86"/>
      <c r="N55" s="86"/>
      <c r="O55" s="86"/>
      <c r="P55" s="87">
        <f>データ!CA7</f>
        <v>43445</v>
      </c>
      <c r="Q55" s="88"/>
      <c r="R55" s="88"/>
      <c r="S55" s="88"/>
      <c r="T55" s="88"/>
      <c r="U55" s="88"/>
      <c r="V55" s="88"/>
      <c r="W55" s="88"/>
      <c r="X55" s="88"/>
      <c r="Y55" s="88"/>
      <c r="Z55" s="88"/>
      <c r="AA55" s="88"/>
      <c r="AB55" s="88"/>
      <c r="AC55" s="88"/>
      <c r="AD55" s="89"/>
      <c r="AE55" s="87">
        <f>データ!CB7</f>
        <v>40625</v>
      </c>
      <c r="AF55" s="88"/>
      <c r="AG55" s="88"/>
      <c r="AH55" s="88"/>
      <c r="AI55" s="88"/>
      <c r="AJ55" s="88"/>
      <c r="AK55" s="88"/>
      <c r="AL55" s="88"/>
      <c r="AM55" s="88"/>
      <c r="AN55" s="88"/>
      <c r="AO55" s="88"/>
      <c r="AP55" s="88"/>
      <c r="AQ55" s="88"/>
      <c r="AR55" s="88"/>
      <c r="AS55" s="89"/>
      <c r="AT55" s="87">
        <f>データ!CC7</f>
        <v>40004</v>
      </c>
      <c r="AU55" s="88"/>
      <c r="AV55" s="88"/>
      <c r="AW55" s="88"/>
      <c r="AX55" s="88"/>
      <c r="AY55" s="88"/>
      <c r="AZ55" s="88"/>
      <c r="BA55" s="88"/>
      <c r="BB55" s="88"/>
      <c r="BC55" s="88"/>
      <c r="BD55" s="88"/>
      <c r="BE55" s="88"/>
      <c r="BF55" s="88"/>
      <c r="BG55" s="88"/>
      <c r="BH55" s="89"/>
      <c r="BI55" s="87">
        <f>データ!CD7</f>
        <v>40670</v>
      </c>
      <c r="BJ55" s="88"/>
      <c r="BK55" s="88"/>
      <c r="BL55" s="88"/>
      <c r="BM55" s="88"/>
      <c r="BN55" s="88"/>
      <c r="BO55" s="88"/>
      <c r="BP55" s="88"/>
      <c r="BQ55" s="88"/>
      <c r="BR55" s="88"/>
      <c r="BS55" s="88"/>
      <c r="BT55" s="88"/>
      <c r="BU55" s="88"/>
      <c r="BV55" s="88"/>
      <c r="BW55" s="89"/>
      <c r="BX55" s="87">
        <f>データ!CE7</f>
        <v>44628</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9470</v>
      </c>
      <c r="DE55" s="88"/>
      <c r="DF55" s="88"/>
      <c r="DG55" s="88"/>
      <c r="DH55" s="88"/>
      <c r="DI55" s="88"/>
      <c r="DJ55" s="88"/>
      <c r="DK55" s="88"/>
      <c r="DL55" s="88"/>
      <c r="DM55" s="88"/>
      <c r="DN55" s="88"/>
      <c r="DO55" s="88"/>
      <c r="DP55" s="88"/>
      <c r="DQ55" s="88"/>
      <c r="DR55" s="89"/>
      <c r="DS55" s="87">
        <f>データ!CM7</f>
        <v>9521</v>
      </c>
      <c r="DT55" s="88"/>
      <c r="DU55" s="88"/>
      <c r="DV55" s="88"/>
      <c r="DW55" s="88"/>
      <c r="DX55" s="88"/>
      <c r="DY55" s="88"/>
      <c r="DZ55" s="88"/>
      <c r="EA55" s="88"/>
      <c r="EB55" s="88"/>
      <c r="EC55" s="88"/>
      <c r="ED55" s="88"/>
      <c r="EE55" s="88"/>
      <c r="EF55" s="88"/>
      <c r="EG55" s="89"/>
      <c r="EH55" s="87">
        <f>データ!CN7</f>
        <v>9381</v>
      </c>
      <c r="EI55" s="88"/>
      <c r="EJ55" s="88"/>
      <c r="EK55" s="88"/>
      <c r="EL55" s="88"/>
      <c r="EM55" s="88"/>
      <c r="EN55" s="88"/>
      <c r="EO55" s="88"/>
      <c r="EP55" s="88"/>
      <c r="EQ55" s="88"/>
      <c r="ER55" s="88"/>
      <c r="ES55" s="88"/>
      <c r="ET55" s="88"/>
      <c r="EU55" s="88"/>
      <c r="EV55" s="89"/>
      <c r="EW55" s="87">
        <f>データ!CO7</f>
        <v>9366</v>
      </c>
      <c r="EX55" s="88"/>
      <c r="EY55" s="88"/>
      <c r="EZ55" s="88"/>
      <c r="FA55" s="88"/>
      <c r="FB55" s="88"/>
      <c r="FC55" s="88"/>
      <c r="FD55" s="88"/>
      <c r="FE55" s="88"/>
      <c r="FF55" s="88"/>
      <c r="FG55" s="88"/>
      <c r="FH55" s="88"/>
      <c r="FI55" s="88"/>
      <c r="FJ55" s="88"/>
      <c r="FK55" s="89"/>
      <c r="FL55" s="87">
        <f>データ!CP7</f>
        <v>10268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78.2</v>
      </c>
      <c r="GS55" s="70"/>
      <c r="GT55" s="70"/>
      <c r="GU55" s="70"/>
      <c r="GV55" s="70"/>
      <c r="GW55" s="70"/>
      <c r="GX55" s="70"/>
      <c r="GY55" s="70"/>
      <c r="GZ55" s="70"/>
      <c r="HA55" s="70"/>
      <c r="HB55" s="70"/>
      <c r="HC55" s="70"/>
      <c r="HD55" s="70"/>
      <c r="HE55" s="70"/>
      <c r="HF55" s="71"/>
      <c r="HG55" s="69">
        <f>データ!CX7</f>
        <v>81.3</v>
      </c>
      <c r="HH55" s="70"/>
      <c r="HI55" s="70"/>
      <c r="HJ55" s="70"/>
      <c r="HK55" s="70"/>
      <c r="HL55" s="70"/>
      <c r="HM55" s="70"/>
      <c r="HN55" s="70"/>
      <c r="HO55" s="70"/>
      <c r="HP55" s="70"/>
      <c r="HQ55" s="70"/>
      <c r="HR55" s="70"/>
      <c r="HS55" s="70"/>
      <c r="HT55" s="70"/>
      <c r="HU55" s="71"/>
      <c r="HV55" s="69">
        <f>データ!CY7</f>
        <v>75.2</v>
      </c>
      <c r="HW55" s="70"/>
      <c r="HX55" s="70"/>
      <c r="HY55" s="70"/>
      <c r="HZ55" s="70"/>
      <c r="IA55" s="70"/>
      <c r="IB55" s="70"/>
      <c r="IC55" s="70"/>
      <c r="ID55" s="70"/>
      <c r="IE55" s="70"/>
      <c r="IF55" s="70"/>
      <c r="IG55" s="70"/>
      <c r="IH55" s="70"/>
      <c r="II55" s="70"/>
      <c r="IJ55" s="71"/>
      <c r="IK55" s="69">
        <f>データ!CZ7</f>
        <v>77.7</v>
      </c>
      <c r="IL55" s="70"/>
      <c r="IM55" s="70"/>
      <c r="IN55" s="70"/>
      <c r="IO55" s="70"/>
      <c r="IP55" s="70"/>
      <c r="IQ55" s="70"/>
      <c r="IR55" s="70"/>
      <c r="IS55" s="70"/>
      <c r="IT55" s="70"/>
      <c r="IU55" s="70"/>
      <c r="IV55" s="70"/>
      <c r="IW55" s="70"/>
      <c r="IX55" s="70"/>
      <c r="IY55" s="71"/>
      <c r="IZ55" s="69">
        <f>データ!DA7</f>
        <v>79.7</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18.8</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17.399999999999999</v>
      </c>
      <c r="LK55" s="70"/>
      <c r="LL55" s="70"/>
      <c r="LM55" s="70"/>
      <c r="LN55" s="70"/>
      <c r="LO55" s="70"/>
      <c r="LP55" s="70"/>
      <c r="LQ55" s="70"/>
      <c r="LR55" s="70"/>
      <c r="LS55" s="70"/>
      <c r="LT55" s="70"/>
      <c r="LU55" s="70"/>
      <c r="LV55" s="70"/>
      <c r="LW55" s="70"/>
      <c r="LX55" s="71"/>
      <c r="LY55" s="69">
        <f>データ!DK7</f>
        <v>17.8</v>
      </c>
      <c r="LZ55" s="70"/>
      <c r="MA55" s="70"/>
      <c r="MB55" s="70"/>
      <c r="MC55" s="70"/>
      <c r="MD55" s="70"/>
      <c r="ME55" s="70"/>
      <c r="MF55" s="70"/>
      <c r="MG55" s="70"/>
      <c r="MH55" s="70"/>
      <c r="MI55" s="70"/>
      <c r="MJ55" s="70"/>
      <c r="MK55" s="70"/>
      <c r="ML55" s="70"/>
      <c r="MM55" s="71"/>
      <c r="MN55" s="69">
        <f>データ!DL7</f>
        <v>20.3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2">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66.3</v>
      </c>
      <c r="V79" s="64"/>
      <c r="W79" s="64"/>
      <c r="X79" s="64"/>
      <c r="Y79" s="64"/>
      <c r="Z79" s="64"/>
      <c r="AA79" s="64"/>
      <c r="AB79" s="64"/>
      <c r="AC79" s="64"/>
      <c r="AD79" s="64"/>
      <c r="AE79" s="64"/>
      <c r="AF79" s="64"/>
      <c r="AG79" s="64"/>
      <c r="AH79" s="64"/>
      <c r="AI79" s="64"/>
      <c r="AJ79" s="64"/>
      <c r="AK79" s="64"/>
      <c r="AL79" s="64"/>
      <c r="AM79" s="64"/>
      <c r="AN79" s="64">
        <f>データ!DT7</f>
        <v>68.7</v>
      </c>
      <c r="AO79" s="64"/>
      <c r="AP79" s="64"/>
      <c r="AQ79" s="64"/>
      <c r="AR79" s="64"/>
      <c r="AS79" s="64"/>
      <c r="AT79" s="64"/>
      <c r="AU79" s="64"/>
      <c r="AV79" s="64"/>
      <c r="AW79" s="64"/>
      <c r="AX79" s="64"/>
      <c r="AY79" s="64"/>
      <c r="AZ79" s="64"/>
      <c r="BA79" s="64"/>
      <c r="BB79" s="64"/>
      <c r="BC79" s="64"/>
      <c r="BD79" s="64"/>
      <c r="BE79" s="64"/>
      <c r="BF79" s="64"/>
      <c r="BG79" s="64">
        <f>データ!DU7</f>
        <v>70.900000000000006</v>
      </c>
      <c r="BH79" s="64"/>
      <c r="BI79" s="64"/>
      <c r="BJ79" s="64"/>
      <c r="BK79" s="64"/>
      <c r="BL79" s="64"/>
      <c r="BM79" s="64"/>
      <c r="BN79" s="64"/>
      <c r="BO79" s="64"/>
      <c r="BP79" s="64"/>
      <c r="BQ79" s="64"/>
      <c r="BR79" s="64"/>
      <c r="BS79" s="64"/>
      <c r="BT79" s="64"/>
      <c r="BU79" s="64"/>
      <c r="BV79" s="64"/>
      <c r="BW79" s="64"/>
      <c r="BX79" s="64"/>
      <c r="BY79" s="64"/>
      <c r="BZ79" s="64">
        <f>データ!DV7</f>
        <v>72.400000000000006</v>
      </c>
      <c r="CA79" s="64"/>
      <c r="CB79" s="64"/>
      <c r="CC79" s="64"/>
      <c r="CD79" s="64"/>
      <c r="CE79" s="64"/>
      <c r="CF79" s="64"/>
      <c r="CG79" s="64"/>
      <c r="CH79" s="64"/>
      <c r="CI79" s="64"/>
      <c r="CJ79" s="64"/>
      <c r="CK79" s="64"/>
      <c r="CL79" s="64"/>
      <c r="CM79" s="64"/>
      <c r="CN79" s="64"/>
      <c r="CO79" s="64"/>
      <c r="CP79" s="64"/>
      <c r="CQ79" s="64"/>
      <c r="CR79" s="64"/>
      <c r="CS79" s="64">
        <f>データ!DW7</f>
        <v>73.599999999999994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77.599999999999994</v>
      </c>
      <c r="EP79" s="64"/>
      <c r="EQ79" s="64"/>
      <c r="ER79" s="64"/>
      <c r="ES79" s="64"/>
      <c r="ET79" s="64"/>
      <c r="EU79" s="64"/>
      <c r="EV79" s="64"/>
      <c r="EW79" s="64"/>
      <c r="EX79" s="64"/>
      <c r="EY79" s="64"/>
      <c r="EZ79" s="64"/>
      <c r="FA79" s="64"/>
      <c r="FB79" s="64"/>
      <c r="FC79" s="64"/>
      <c r="FD79" s="64"/>
      <c r="FE79" s="64"/>
      <c r="FF79" s="64"/>
      <c r="FG79" s="64"/>
      <c r="FH79" s="64">
        <f>データ!EE7</f>
        <v>82.1</v>
      </c>
      <c r="FI79" s="64"/>
      <c r="FJ79" s="64"/>
      <c r="FK79" s="64"/>
      <c r="FL79" s="64"/>
      <c r="FM79" s="64"/>
      <c r="FN79" s="64"/>
      <c r="FO79" s="64"/>
      <c r="FP79" s="64"/>
      <c r="FQ79" s="64"/>
      <c r="FR79" s="64"/>
      <c r="FS79" s="64"/>
      <c r="FT79" s="64"/>
      <c r="FU79" s="64"/>
      <c r="FV79" s="64"/>
      <c r="FW79" s="64"/>
      <c r="FX79" s="64"/>
      <c r="FY79" s="64"/>
      <c r="FZ79" s="64"/>
      <c r="GA79" s="64">
        <f>データ!EF7</f>
        <v>85.9</v>
      </c>
      <c r="GB79" s="64"/>
      <c r="GC79" s="64"/>
      <c r="GD79" s="64"/>
      <c r="GE79" s="64"/>
      <c r="GF79" s="64"/>
      <c r="GG79" s="64"/>
      <c r="GH79" s="64"/>
      <c r="GI79" s="64"/>
      <c r="GJ79" s="64"/>
      <c r="GK79" s="64"/>
      <c r="GL79" s="64"/>
      <c r="GM79" s="64"/>
      <c r="GN79" s="64"/>
      <c r="GO79" s="64"/>
      <c r="GP79" s="64"/>
      <c r="GQ79" s="64"/>
      <c r="GR79" s="64"/>
      <c r="GS79" s="64"/>
      <c r="GT79" s="64">
        <f>データ!EG7</f>
        <v>88.3</v>
      </c>
      <c r="GU79" s="64"/>
      <c r="GV79" s="64"/>
      <c r="GW79" s="64"/>
      <c r="GX79" s="64"/>
      <c r="GY79" s="64"/>
      <c r="GZ79" s="64"/>
      <c r="HA79" s="64"/>
      <c r="HB79" s="64"/>
      <c r="HC79" s="64"/>
      <c r="HD79" s="64"/>
      <c r="HE79" s="64"/>
      <c r="HF79" s="64"/>
      <c r="HG79" s="64"/>
      <c r="HH79" s="64"/>
      <c r="HI79" s="64"/>
      <c r="HJ79" s="64"/>
      <c r="HK79" s="64"/>
      <c r="HL79" s="64"/>
      <c r="HM79" s="64">
        <f>データ!EH7</f>
        <v>89.5</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43576206</v>
      </c>
      <c r="JK79" s="62"/>
      <c r="JL79" s="62"/>
      <c r="JM79" s="62"/>
      <c r="JN79" s="62"/>
      <c r="JO79" s="62"/>
      <c r="JP79" s="62"/>
      <c r="JQ79" s="62"/>
      <c r="JR79" s="62"/>
      <c r="JS79" s="62"/>
      <c r="JT79" s="62"/>
      <c r="JU79" s="62"/>
      <c r="JV79" s="62"/>
      <c r="JW79" s="62"/>
      <c r="JX79" s="62"/>
      <c r="JY79" s="62"/>
      <c r="JZ79" s="62"/>
      <c r="KA79" s="62"/>
      <c r="KB79" s="62"/>
      <c r="KC79" s="62">
        <f>データ!EP7</f>
        <v>43574356</v>
      </c>
      <c r="KD79" s="62"/>
      <c r="KE79" s="62"/>
      <c r="KF79" s="62"/>
      <c r="KG79" s="62"/>
      <c r="KH79" s="62"/>
      <c r="KI79" s="62"/>
      <c r="KJ79" s="62"/>
      <c r="KK79" s="62"/>
      <c r="KL79" s="62"/>
      <c r="KM79" s="62"/>
      <c r="KN79" s="62"/>
      <c r="KO79" s="62"/>
      <c r="KP79" s="62"/>
      <c r="KQ79" s="62"/>
      <c r="KR79" s="62"/>
      <c r="KS79" s="62"/>
      <c r="KT79" s="62"/>
      <c r="KU79" s="62"/>
      <c r="KV79" s="62">
        <f>データ!EQ7</f>
        <v>43745150</v>
      </c>
      <c r="KW79" s="62"/>
      <c r="KX79" s="62"/>
      <c r="KY79" s="62"/>
      <c r="KZ79" s="62"/>
      <c r="LA79" s="62"/>
      <c r="LB79" s="62"/>
      <c r="LC79" s="62"/>
      <c r="LD79" s="62"/>
      <c r="LE79" s="62"/>
      <c r="LF79" s="62"/>
      <c r="LG79" s="62"/>
      <c r="LH79" s="62"/>
      <c r="LI79" s="62"/>
      <c r="LJ79" s="62"/>
      <c r="LK79" s="62"/>
      <c r="LL79" s="62"/>
      <c r="LM79" s="62"/>
      <c r="LN79" s="62"/>
      <c r="LO79" s="62">
        <f>データ!ER7</f>
        <v>42811478</v>
      </c>
      <c r="LP79" s="62"/>
      <c r="LQ79" s="62"/>
      <c r="LR79" s="62"/>
      <c r="LS79" s="62"/>
      <c r="LT79" s="62"/>
      <c r="LU79" s="62"/>
      <c r="LV79" s="62"/>
      <c r="LW79" s="62"/>
      <c r="LX79" s="62"/>
      <c r="LY79" s="62"/>
      <c r="LZ79" s="62"/>
      <c r="MA79" s="62"/>
      <c r="MB79" s="62"/>
      <c r="MC79" s="62"/>
      <c r="MD79" s="62"/>
      <c r="ME79" s="62"/>
      <c r="MF79" s="62"/>
      <c r="MG79" s="62"/>
      <c r="MH79" s="62">
        <f>データ!ES7</f>
        <v>42980006</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Efa1fASavKA+7Iwlipm2COqXNtuw4gnEQlj6eDJ6dTMN1WdftLy5E9EYM/MHiPNrjjzZaj7k609nEVJvvWw0g==" saltValue="GgKmkaGAnkx6hodwlmkvY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109</v>
      </c>
      <c r="AJ4" s="153"/>
      <c r="AK4" s="153"/>
      <c r="AL4" s="153"/>
      <c r="AM4" s="153"/>
      <c r="AN4" s="153"/>
      <c r="AO4" s="153"/>
      <c r="AP4" s="153"/>
      <c r="AQ4" s="153"/>
      <c r="AR4" s="153"/>
      <c r="AS4" s="154"/>
      <c r="AT4" s="155" t="s">
        <v>110</v>
      </c>
      <c r="AU4" s="151"/>
      <c r="AV4" s="151"/>
      <c r="AW4" s="151"/>
      <c r="AX4" s="151"/>
      <c r="AY4" s="151"/>
      <c r="AZ4" s="151"/>
      <c r="BA4" s="151"/>
      <c r="BB4" s="151"/>
      <c r="BC4" s="151"/>
      <c r="BD4" s="151"/>
      <c r="BE4" s="155" t="s">
        <v>111</v>
      </c>
      <c r="BF4" s="151"/>
      <c r="BG4" s="151"/>
      <c r="BH4" s="151"/>
      <c r="BI4" s="151"/>
      <c r="BJ4" s="151"/>
      <c r="BK4" s="151"/>
      <c r="BL4" s="151"/>
      <c r="BM4" s="151"/>
      <c r="BN4" s="151"/>
      <c r="BO4" s="151"/>
      <c r="BP4" s="152" t="s">
        <v>112</v>
      </c>
      <c r="BQ4" s="153"/>
      <c r="BR4" s="153"/>
      <c r="BS4" s="153"/>
      <c r="BT4" s="153"/>
      <c r="BU4" s="153"/>
      <c r="BV4" s="153"/>
      <c r="BW4" s="153"/>
      <c r="BX4" s="153"/>
      <c r="BY4" s="153"/>
      <c r="BZ4" s="154"/>
      <c r="CA4" s="151" t="s">
        <v>113</v>
      </c>
      <c r="CB4" s="151"/>
      <c r="CC4" s="151"/>
      <c r="CD4" s="151"/>
      <c r="CE4" s="151"/>
      <c r="CF4" s="151"/>
      <c r="CG4" s="151"/>
      <c r="CH4" s="151"/>
      <c r="CI4" s="151"/>
      <c r="CJ4" s="151"/>
      <c r="CK4" s="151"/>
      <c r="CL4" s="155"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3"/>
      <c r="DU4" s="153"/>
      <c r="DV4" s="153"/>
      <c r="DW4" s="153"/>
      <c r="DX4" s="153"/>
      <c r="DY4" s="153"/>
      <c r="DZ4" s="153"/>
      <c r="EA4" s="153"/>
      <c r="EB4" s="153"/>
      <c r="EC4" s="154"/>
      <c r="ED4" s="151" t="s">
        <v>118</v>
      </c>
      <c r="EE4" s="151"/>
      <c r="EF4" s="151"/>
      <c r="EG4" s="151"/>
      <c r="EH4" s="151"/>
      <c r="EI4" s="151"/>
      <c r="EJ4" s="151"/>
      <c r="EK4" s="151"/>
      <c r="EL4" s="151"/>
      <c r="EM4" s="151"/>
      <c r="EN4" s="151"/>
      <c r="EO4" s="151" t="s">
        <v>119</v>
      </c>
      <c r="EP4" s="151"/>
      <c r="EQ4" s="151"/>
      <c r="ER4" s="151"/>
      <c r="ES4" s="151"/>
      <c r="ET4" s="151"/>
      <c r="EU4" s="151"/>
      <c r="EV4" s="151"/>
      <c r="EW4" s="151"/>
      <c r="EX4" s="151"/>
      <c r="EY4" s="151"/>
    </row>
    <row r="5" spans="1:155" x14ac:dyDescent="0.2">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155</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x14ac:dyDescent="0.2">
      <c r="A6" s="33" t="s">
        <v>156</v>
      </c>
      <c r="B6" s="48">
        <f>B8</f>
        <v>2021</v>
      </c>
      <c r="C6" s="48">
        <f t="shared" ref="C6:M6" si="2">C8</f>
        <v>128821</v>
      </c>
      <c r="D6" s="48">
        <f t="shared" si="2"/>
        <v>46</v>
      </c>
      <c r="E6" s="48">
        <f t="shared" si="2"/>
        <v>6</v>
      </c>
      <c r="F6" s="48">
        <f t="shared" si="2"/>
        <v>0</v>
      </c>
      <c r="G6" s="48">
        <f t="shared" si="2"/>
        <v>1</v>
      </c>
      <c r="H6" s="156" t="str">
        <f>IF(H8&lt;&gt;I8,H8,"")&amp;IF(I8&lt;&gt;J8,I8,"")&amp;"　"&amp;J8</f>
        <v>千葉県長生郡市広域市町村圏組合（事業会計分）　公立長生病院</v>
      </c>
      <c r="I6" s="157"/>
      <c r="J6" s="158"/>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15</v>
      </c>
      <c r="R6" s="48" t="str">
        <f t="shared" si="3"/>
        <v>-</v>
      </c>
      <c r="S6" s="48" t="str">
        <f t="shared" si="3"/>
        <v>ド 訓</v>
      </c>
      <c r="T6" s="48" t="str">
        <f t="shared" si="3"/>
        <v>救 臨 輪</v>
      </c>
      <c r="U6" s="49" t="str">
        <f>U8</f>
        <v>-</v>
      </c>
      <c r="V6" s="49">
        <f>V8</f>
        <v>12701</v>
      </c>
      <c r="W6" s="48" t="str">
        <f>W8</f>
        <v>非該当</v>
      </c>
      <c r="X6" s="48" t="str">
        <f t="shared" ref="X6" si="4">X8</f>
        <v>非該当</v>
      </c>
      <c r="Y6" s="48" t="str">
        <f t="shared" si="3"/>
        <v>７：１</v>
      </c>
      <c r="Z6" s="49">
        <f t="shared" si="3"/>
        <v>180</v>
      </c>
      <c r="AA6" s="49" t="str">
        <f t="shared" si="3"/>
        <v>-</v>
      </c>
      <c r="AB6" s="49" t="str">
        <f t="shared" si="3"/>
        <v>-</v>
      </c>
      <c r="AC6" s="49" t="str">
        <f t="shared" si="3"/>
        <v>-</v>
      </c>
      <c r="AD6" s="49" t="str">
        <f t="shared" si="3"/>
        <v>-</v>
      </c>
      <c r="AE6" s="49">
        <f t="shared" si="3"/>
        <v>180</v>
      </c>
      <c r="AF6" s="49">
        <f t="shared" si="3"/>
        <v>121</v>
      </c>
      <c r="AG6" s="49" t="str">
        <f t="shared" si="3"/>
        <v>-</v>
      </c>
      <c r="AH6" s="49">
        <f t="shared" si="3"/>
        <v>121</v>
      </c>
      <c r="AI6" s="50">
        <f>IF(AI8="-",NA(),AI8)</f>
        <v>96.2</v>
      </c>
      <c r="AJ6" s="50">
        <f t="shared" ref="AJ6:AR6" si="5">IF(AJ8="-",NA(),AJ8)</f>
        <v>97.6</v>
      </c>
      <c r="AK6" s="50">
        <f t="shared" si="5"/>
        <v>102.4</v>
      </c>
      <c r="AL6" s="50">
        <f t="shared" si="5"/>
        <v>97.5</v>
      </c>
      <c r="AM6" s="50">
        <f t="shared" si="5"/>
        <v>96.1</v>
      </c>
      <c r="AN6" s="50">
        <f t="shared" si="5"/>
        <v>96.6</v>
      </c>
      <c r="AO6" s="50">
        <f t="shared" si="5"/>
        <v>97.2</v>
      </c>
      <c r="AP6" s="50">
        <f t="shared" si="5"/>
        <v>96.9</v>
      </c>
      <c r="AQ6" s="50">
        <f t="shared" si="5"/>
        <v>100.6</v>
      </c>
      <c r="AR6" s="50">
        <f t="shared" si="5"/>
        <v>105.9</v>
      </c>
      <c r="AS6" s="50" t="str">
        <f>IF(AS8="-","【-】","【"&amp;SUBSTITUTE(TEXT(AS8,"#,##0.0"),"-","△")&amp;"】")</f>
        <v>【106.2】</v>
      </c>
      <c r="AT6" s="50">
        <f>IF(AT8="-",NA(),AT8)</f>
        <v>77.7</v>
      </c>
      <c r="AU6" s="50">
        <f t="shared" ref="AU6:BC6" si="6">IF(AU8="-",NA(),AU8)</f>
        <v>75.5</v>
      </c>
      <c r="AV6" s="50">
        <f t="shared" si="6"/>
        <v>79.5</v>
      </c>
      <c r="AW6" s="50">
        <f t="shared" si="6"/>
        <v>76.5</v>
      </c>
      <c r="AX6" s="50">
        <f t="shared" si="6"/>
        <v>75.5</v>
      </c>
      <c r="AY6" s="50">
        <f t="shared" si="6"/>
        <v>83.9</v>
      </c>
      <c r="AZ6" s="50">
        <f t="shared" si="6"/>
        <v>84</v>
      </c>
      <c r="BA6" s="50">
        <f t="shared" si="6"/>
        <v>84.3</v>
      </c>
      <c r="BB6" s="50">
        <f t="shared" si="6"/>
        <v>80.7</v>
      </c>
      <c r="BC6" s="50">
        <f t="shared" si="6"/>
        <v>82.2</v>
      </c>
      <c r="BD6" s="50" t="str">
        <f>IF(BD8="-","【-】","【"&amp;SUBSTITUTE(TEXT(BD8,"#,##0.0"),"-","△")&amp;"】")</f>
        <v>【86.6】</v>
      </c>
      <c r="BE6" s="50">
        <f>IF(BE8="-",NA(),BE8)</f>
        <v>160.30000000000001</v>
      </c>
      <c r="BF6" s="50">
        <f t="shared" ref="BF6:BN6" si="7">IF(BF8="-",NA(),BF8)</f>
        <v>173.9</v>
      </c>
      <c r="BG6" s="50">
        <f t="shared" si="7"/>
        <v>177.3</v>
      </c>
      <c r="BH6" s="50">
        <f t="shared" si="7"/>
        <v>194.8</v>
      </c>
      <c r="BI6" s="50">
        <f t="shared" si="7"/>
        <v>176.6</v>
      </c>
      <c r="BJ6" s="50">
        <f t="shared" si="7"/>
        <v>116.9</v>
      </c>
      <c r="BK6" s="50">
        <f t="shared" si="7"/>
        <v>117.1</v>
      </c>
      <c r="BL6" s="50">
        <f t="shared" si="7"/>
        <v>120.5</v>
      </c>
      <c r="BM6" s="50">
        <f t="shared" si="7"/>
        <v>124.2</v>
      </c>
      <c r="BN6" s="50">
        <f t="shared" si="7"/>
        <v>121.6</v>
      </c>
      <c r="BO6" s="50" t="str">
        <f>IF(BO8="-","【-】","【"&amp;SUBSTITUTE(TEXT(BO8,"#,##0.0"),"-","△")&amp;"】")</f>
        <v>【70.7】</v>
      </c>
      <c r="BP6" s="50">
        <f>IF(BP8="-",NA(),BP8)</f>
        <v>53.8</v>
      </c>
      <c r="BQ6" s="50">
        <f t="shared" ref="BQ6:BY6" si="8">IF(BQ8="-",NA(),BQ8)</f>
        <v>52.7</v>
      </c>
      <c r="BR6" s="50">
        <f t="shared" si="8"/>
        <v>51.2</v>
      </c>
      <c r="BS6" s="50">
        <f t="shared" si="8"/>
        <v>46.6</v>
      </c>
      <c r="BT6" s="50">
        <f t="shared" si="8"/>
        <v>39.799999999999997</v>
      </c>
      <c r="BU6" s="50">
        <f t="shared" si="8"/>
        <v>69.7</v>
      </c>
      <c r="BV6" s="50">
        <f t="shared" si="8"/>
        <v>70.099999999999994</v>
      </c>
      <c r="BW6" s="50">
        <f t="shared" si="8"/>
        <v>70.400000000000006</v>
      </c>
      <c r="BX6" s="50">
        <f t="shared" si="8"/>
        <v>65.8</v>
      </c>
      <c r="BY6" s="50">
        <f t="shared" si="8"/>
        <v>65</v>
      </c>
      <c r="BZ6" s="50" t="str">
        <f>IF(BZ8="-","【-】","【"&amp;SUBSTITUTE(TEXT(BZ8,"#,##0.0"),"-","△")&amp;"】")</f>
        <v>【67.1】</v>
      </c>
      <c r="CA6" s="51">
        <f>IF(CA8="-",NA(),CA8)</f>
        <v>43445</v>
      </c>
      <c r="CB6" s="51">
        <f t="shared" ref="CB6:CJ6" si="9">IF(CB8="-",NA(),CB8)</f>
        <v>40625</v>
      </c>
      <c r="CC6" s="51">
        <f t="shared" si="9"/>
        <v>40004</v>
      </c>
      <c r="CD6" s="51">
        <f t="shared" si="9"/>
        <v>40670</v>
      </c>
      <c r="CE6" s="51">
        <f t="shared" si="9"/>
        <v>44628</v>
      </c>
      <c r="CF6" s="51">
        <f t="shared" si="9"/>
        <v>34136</v>
      </c>
      <c r="CG6" s="51">
        <f t="shared" si="9"/>
        <v>34924</v>
      </c>
      <c r="CH6" s="51">
        <f t="shared" si="9"/>
        <v>35788</v>
      </c>
      <c r="CI6" s="51">
        <f t="shared" si="9"/>
        <v>37855</v>
      </c>
      <c r="CJ6" s="51">
        <f t="shared" si="9"/>
        <v>39289</v>
      </c>
      <c r="CK6" s="50" t="str">
        <f>IF(CK8="-","【-】","【"&amp;SUBSTITUTE(TEXT(CK8,"#,##0"),"-","△")&amp;"】")</f>
        <v>【59,287】</v>
      </c>
      <c r="CL6" s="51">
        <f>IF(CL8="-",NA(),CL8)</f>
        <v>9470</v>
      </c>
      <c r="CM6" s="51">
        <f t="shared" ref="CM6:CU6" si="10">IF(CM8="-",NA(),CM8)</f>
        <v>9521</v>
      </c>
      <c r="CN6" s="51">
        <f t="shared" si="10"/>
        <v>9381</v>
      </c>
      <c r="CO6" s="51">
        <f t="shared" si="10"/>
        <v>9366</v>
      </c>
      <c r="CP6" s="51">
        <f t="shared" si="10"/>
        <v>10268</v>
      </c>
      <c r="CQ6" s="51">
        <f t="shared" si="10"/>
        <v>10130</v>
      </c>
      <c r="CR6" s="51">
        <f t="shared" si="10"/>
        <v>10244</v>
      </c>
      <c r="CS6" s="51">
        <f t="shared" si="10"/>
        <v>10602</v>
      </c>
      <c r="CT6" s="51">
        <f t="shared" si="10"/>
        <v>11234</v>
      </c>
      <c r="CU6" s="51">
        <f t="shared" si="10"/>
        <v>11512</v>
      </c>
      <c r="CV6" s="50" t="str">
        <f>IF(CV8="-","【-】","【"&amp;SUBSTITUTE(TEXT(CV8,"#,##0"),"-","△")&amp;"】")</f>
        <v>【17,202】</v>
      </c>
      <c r="CW6" s="50">
        <f>IF(CW8="-",NA(),CW8)</f>
        <v>78.2</v>
      </c>
      <c r="CX6" s="50">
        <f t="shared" ref="CX6:DF6" si="11">IF(CX8="-",NA(),CX8)</f>
        <v>81.3</v>
      </c>
      <c r="CY6" s="50">
        <f t="shared" si="11"/>
        <v>75.2</v>
      </c>
      <c r="CZ6" s="50">
        <f t="shared" si="11"/>
        <v>77.7</v>
      </c>
      <c r="DA6" s="50">
        <f t="shared" si="11"/>
        <v>79.7</v>
      </c>
      <c r="DB6" s="50">
        <f t="shared" si="11"/>
        <v>63.4</v>
      </c>
      <c r="DC6" s="50">
        <f t="shared" si="11"/>
        <v>63.7</v>
      </c>
      <c r="DD6" s="50">
        <f t="shared" si="11"/>
        <v>63.3</v>
      </c>
      <c r="DE6" s="50">
        <f t="shared" si="11"/>
        <v>68.5</v>
      </c>
      <c r="DF6" s="50">
        <f t="shared" si="11"/>
        <v>67.099999999999994</v>
      </c>
      <c r="DG6" s="50" t="str">
        <f>IF(DG8="-","【-】","【"&amp;SUBSTITUTE(TEXT(DG8,"#,##0.0"),"-","△")&amp;"】")</f>
        <v>【56.4】</v>
      </c>
      <c r="DH6" s="50">
        <f>IF(DH8="-",NA(),DH8)</f>
        <v>18.8</v>
      </c>
      <c r="DI6" s="50">
        <f t="shared" ref="DI6:DQ6" si="12">IF(DI8="-",NA(),DI8)</f>
        <v>18.3</v>
      </c>
      <c r="DJ6" s="50">
        <f t="shared" si="12"/>
        <v>17.399999999999999</v>
      </c>
      <c r="DK6" s="50">
        <f t="shared" si="12"/>
        <v>17.8</v>
      </c>
      <c r="DL6" s="50">
        <f t="shared" si="12"/>
        <v>20.3</v>
      </c>
      <c r="DM6" s="50">
        <f t="shared" si="12"/>
        <v>18.3</v>
      </c>
      <c r="DN6" s="50">
        <f t="shared" si="12"/>
        <v>17.7</v>
      </c>
      <c r="DO6" s="50">
        <f t="shared" si="12"/>
        <v>17.5</v>
      </c>
      <c r="DP6" s="50">
        <f t="shared" si="12"/>
        <v>17.5</v>
      </c>
      <c r="DQ6" s="50">
        <f t="shared" si="12"/>
        <v>17.3</v>
      </c>
      <c r="DR6" s="50" t="str">
        <f>IF(DR8="-","【-】","【"&amp;SUBSTITUTE(TEXT(DR8,"#,##0.0"),"-","△")&amp;"】")</f>
        <v>【24.8】</v>
      </c>
      <c r="DS6" s="50">
        <f>IF(DS8="-",NA(),DS8)</f>
        <v>66.3</v>
      </c>
      <c r="DT6" s="50">
        <f t="shared" ref="DT6:EB6" si="13">IF(DT8="-",NA(),DT8)</f>
        <v>68.7</v>
      </c>
      <c r="DU6" s="50">
        <f t="shared" si="13"/>
        <v>70.900000000000006</v>
      </c>
      <c r="DV6" s="50">
        <f t="shared" si="13"/>
        <v>72.400000000000006</v>
      </c>
      <c r="DW6" s="50">
        <f t="shared" si="13"/>
        <v>73.599999999999994</v>
      </c>
      <c r="DX6" s="50">
        <f t="shared" si="13"/>
        <v>53.5</v>
      </c>
      <c r="DY6" s="50">
        <f t="shared" si="13"/>
        <v>54.1</v>
      </c>
      <c r="DZ6" s="50">
        <f t="shared" si="13"/>
        <v>54.6</v>
      </c>
      <c r="EA6" s="50">
        <f t="shared" si="13"/>
        <v>56.9</v>
      </c>
      <c r="EB6" s="50">
        <f t="shared" si="13"/>
        <v>58.1</v>
      </c>
      <c r="EC6" s="50" t="str">
        <f>IF(EC8="-","【-】","【"&amp;SUBSTITUTE(TEXT(EC8,"#,##0.0"),"-","△")&amp;"】")</f>
        <v>【56.0】</v>
      </c>
      <c r="ED6" s="50">
        <f>IF(ED8="-",NA(),ED8)</f>
        <v>77.599999999999994</v>
      </c>
      <c r="EE6" s="50">
        <f t="shared" ref="EE6:EM6" si="14">IF(EE8="-",NA(),EE8)</f>
        <v>82.1</v>
      </c>
      <c r="EF6" s="50">
        <f t="shared" si="14"/>
        <v>85.9</v>
      </c>
      <c r="EG6" s="50">
        <f t="shared" si="14"/>
        <v>88.3</v>
      </c>
      <c r="EH6" s="50">
        <f t="shared" si="14"/>
        <v>89.5</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43576206</v>
      </c>
      <c r="EP6" s="51">
        <f t="shared" ref="EP6:EX6" si="15">IF(EP8="-",NA(),EP8)</f>
        <v>43574356</v>
      </c>
      <c r="EQ6" s="51">
        <f t="shared" si="15"/>
        <v>43745150</v>
      </c>
      <c r="ER6" s="51">
        <f t="shared" si="15"/>
        <v>42811478</v>
      </c>
      <c r="ES6" s="51">
        <f t="shared" si="15"/>
        <v>42980006</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2">
      <c r="A7" s="33" t="s">
        <v>157</v>
      </c>
      <c r="B7" s="48">
        <f t="shared" ref="B7:AH7" si="16">B8</f>
        <v>2021</v>
      </c>
      <c r="C7" s="48">
        <f t="shared" si="16"/>
        <v>128821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15</v>
      </c>
      <c r="R7" s="48" t="str">
        <f t="shared" si="16"/>
        <v>-</v>
      </c>
      <c r="S7" s="48" t="str">
        <f t="shared" si="16"/>
        <v>ド 訓</v>
      </c>
      <c r="T7" s="48" t="str">
        <f t="shared" si="16"/>
        <v>救 臨 輪</v>
      </c>
      <c r="U7" s="49" t="str">
        <f>U8</f>
        <v>-</v>
      </c>
      <c r="V7" s="49">
        <f>V8</f>
        <v>12701</v>
      </c>
      <c r="W7" s="48" t="str">
        <f>W8</f>
        <v>非該当</v>
      </c>
      <c r="X7" s="48" t="str">
        <f t="shared" si="16"/>
        <v>非該当</v>
      </c>
      <c r="Y7" s="48" t="str">
        <f t="shared" si="16"/>
        <v>７：１</v>
      </c>
      <c r="Z7" s="49">
        <f t="shared" si="16"/>
        <v>180</v>
      </c>
      <c r="AA7" s="49" t="str">
        <f t="shared" si="16"/>
        <v>-</v>
      </c>
      <c r="AB7" s="49" t="str">
        <f t="shared" si="16"/>
        <v>-</v>
      </c>
      <c r="AC7" s="49" t="str">
        <f t="shared" si="16"/>
        <v>-</v>
      </c>
      <c r="AD7" s="49" t="str">
        <f t="shared" si="16"/>
        <v>-</v>
      </c>
      <c r="AE7" s="49">
        <f t="shared" si="16"/>
        <v>180</v>
      </c>
      <c r="AF7" s="49">
        <f t="shared" si="16"/>
        <v>121</v>
      </c>
      <c r="AG7" s="49" t="str">
        <f t="shared" si="16"/>
        <v>-</v>
      </c>
      <c r="AH7" s="49">
        <f t="shared" si="16"/>
        <v>121</v>
      </c>
      <c r="AI7" s="50">
        <f>AI8</f>
        <v>96.2</v>
      </c>
      <c r="AJ7" s="50">
        <f t="shared" ref="AJ7:AR7" si="17">AJ8</f>
        <v>97.6</v>
      </c>
      <c r="AK7" s="50">
        <f t="shared" si="17"/>
        <v>102.4</v>
      </c>
      <c r="AL7" s="50">
        <f t="shared" si="17"/>
        <v>97.5</v>
      </c>
      <c r="AM7" s="50">
        <f t="shared" si="17"/>
        <v>96.1</v>
      </c>
      <c r="AN7" s="50">
        <f t="shared" si="17"/>
        <v>96.6</v>
      </c>
      <c r="AO7" s="50">
        <f t="shared" si="17"/>
        <v>97.2</v>
      </c>
      <c r="AP7" s="50">
        <f t="shared" si="17"/>
        <v>96.9</v>
      </c>
      <c r="AQ7" s="50">
        <f t="shared" si="17"/>
        <v>100.6</v>
      </c>
      <c r="AR7" s="50">
        <f t="shared" si="17"/>
        <v>105.9</v>
      </c>
      <c r="AS7" s="50"/>
      <c r="AT7" s="50">
        <f>AT8</f>
        <v>77.7</v>
      </c>
      <c r="AU7" s="50">
        <f t="shared" ref="AU7:BC7" si="18">AU8</f>
        <v>75.5</v>
      </c>
      <c r="AV7" s="50">
        <f t="shared" si="18"/>
        <v>79.5</v>
      </c>
      <c r="AW7" s="50">
        <f t="shared" si="18"/>
        <v>76.5</v>
      </c>
      <c r="AX7" s="50">
        <f t="shared" si="18"/>
        <v>75.5</v>
      </c>
      <c r="AY7" s="50">
        <f t="shared" si="18"/>
        <v>83.9</v>
      </c>
      <c r="AZ7" s="50">
        <f t="shared" si="18"/>
        <v>84</v>
      </c>
      <c r="BA7" s="50">
        <f t="shared" si="18"/>
        <v>84.3</v>
      </c>
      <c r="BB7" s="50">
        <f t="shared" si="18"/>
        <v>80.7</v>
      </c>
      <c r="BC7" s="50">
        <f t="shared" si="18"/>
        <v>82.2</v>
      </c>
      <c r="BD7" s="50"/>
      <c r="BE7" s="50">
        <f>BE8</f>
        <v>160.30000000000001</v>
      </c>
      <c r="BF7" s="50">
        <f t="shared" ref="BF7:BN7" si="19">BF8</f>
        <v>173.9</v>
      </c>
      <c r="BG7" s="50">
        <f t="shared" si="19"/>
        <v>177.3</v>
      </c>
      <c r="BH7" s="50">
        <f t="shared" si="19"/>
        <v>194.8</v>
      </c>
      <c r="BI7" s="50">
        <f t="shared" si="19"/>
        <v>176.6</v>
      </c>
      <c r="BJ7" s="50">
        <f t="shared" si="19"/>
        <v>116.9</v>
      </c>
      <c r="BK7" s="50">
        <f t="shared" si="19"/>
        <v>117.1</v>
      </c>
      <c r="BL7" s="50">
        <f t="shared" si="19"/>
        <v>120.5</v>
      </c>
      <c r="BM7" s="50">
        <f t="shared" si="19"/>
        <v>124.2</v>
      </c>
      <c r="BN7" s="50">
        <f t="shared" si="19"/>
        <v>121.6</v>
      </c>
      <c r="BO7" s="50"/>
      <c r="BP7" s="50">
        <f>BP8</f>
        <v>53.8</v>
      </c>
      <c r="BQ7" s="50">
        <f t="shared" ref="BQ7:BY7" si="20">BQ8</f>
        <v>52.7</v>
      </c>
      <c r="BR7" s="50">
        <f t="shared" si="20"/>
        <v>51.2</v>
      </c>
      <c r="BS7" s="50">
        <f t="shared" si="20"/>
        <v>46.6</v>
      </c>
      <c r="BT7" s="50">
        <f t="shared" si="20"/>
        <v>39.799999999999997</v>
      </c>
      <c r="BU7" s="50">
        <f t="shared" si="20"/>
        <v>69.7</v>
      </c>
      <c r="BV7" s="50">
        <f t="shared" si="20"/>
        <v>70.099999999999994</v>
      </c>
      <c r="BW7" s="50">
        <f t="shared" si="20"/>
        <v>70.400000000000006</v>
      </c>
      <c r="BX7" s="50">
        <f t="shared" si="20"/>
        <v>65.8</v>
      </c>
      <c r="BY7" s="50">
        <f t="shared" si="20"/>
        <v>65</v>
      </c>
      <c r="BZ7" s="50"/>
      <c r="CA7" s="51">
        <f>CA8</f>
        <v>43445</v>
      </c>
      <c r="CB7" s="51">
        <f t="shared" ref="CB7:CJ7" si="21">CB8</f>
        <v>40625</v>
      </c>
      <c r="CC7" s="51">
        <f t="shared" si="21"/>
        <v>40004</v>
      </c>
      <c r="CD7" s="51">
        <f t="shared" si="21"/>
        <v>40670</v>
      </c>
      <c r="CE7" s="51">
        <f t="shared" si="21"/>
        <v>44628</v>
      </c>
      <c r="CF7" s="51">
        <f t="shared" si="21"/>
        <v>34136</v>
      </c>
      <c r="CG7" s="51">
        <f t="shared" si="21"/>
        <v>34924</v>
      </c>
      <c r="CH7" s="51">
        <f t="shared" si="21"/>
        <v>35788</v>
      </c>
      <c r="CI7" s="51">
        <f t="shared" si="21"/>
        <v>37855</v>
      </c>
      <c r="CJ7" s="51">
        <f t="shared" si="21"/>
        <v>39289</v>
      </c>
      <c r="CK7" s="50"/>
      <c r="CL7" s="51">
        <f>CL8</f>
        <v>9470</v>
      </c>
      <c r="CM7" s="51">
        <f t="shared" ref="CM7:CU7" si="22">CM8</f>
        <v>9521</v>
      </c>
      <c r="CN7" s="51">
        <f t="shared" si="22"/>
        <v>9381</v>
      </c>
      <c r="CO7" s="51">
        <f t="shared" si="22"/>
        <v>9366</v>
      </c>
      <c r="CP7" s="51">
        <f t="shared" si="22"/>
        <v>10268</v>
      </c>
      <c r="CQ7" s="51">
        <f t="shared" si="22"/>
        <v>10130</v>
      </c>
      <c r="CR7" s="51">
        <f t="shared" si="22"/>
        <v>10244</v>
      </c>
      <c r="CS7" s="51">
        <f t="shared" si="22"/>
        <v>10602</v>
      </c>
      <c r="CT7" s="51">
        <f t="shared" si="22"/>
        <v>11234</v>
      </c>
      <c r="CU7" s="51">
        <f t="shared" si="22"/>
        <v>11512</v>
      </c>
      <c r="CV7" s="50"/>
      <c r="CW7" s="50">
        <f>CW8</f>
        <v>78.2</v>
      </c>
      <c r="CX7" s="50">
        <f t="shared" ref="CX7:DF7" si="23">CX8</f>
        <v>81.3</v>
      </c>
      <c r="CY7" s="50">
        <f t="shared" si="23"/>
        <v>75.2</v>
      </c>
      <c r="CZ7" s="50">
        <f t="shared" si="23"/>
        <v>77.7</v>
      </c>
      <c r="DA7" s="50">
        <f t="shared" si="23"/>
        <v>79.7</v>
      </c>
      <c r="DB7" s="50">
        <f t="shared" si="23"/>
        <v>63.4</v>
      </c>
      <c r="DC7" s="50">
        <f t="shared" si="23"/>
        <v>63.7</v>
      </c>
      <c r="DD7" s="50">
        <f t="shared" si="23"/>
        <v>63.3</v>
      </c>
      <c r="DE7" s="50">
        <f t="shared" si="23"/>
        <v>68.5</v>
      </c>
      <c r="DF7" s="50">
        <f t="shared" si="23"/>
        <v>67.099999999999994</v>
      </c>
      <c r="DG7" s="50"/>
      <c r="DH7" s="50">
        <f>DH8</f>
        <v>18.8</v>
      </c>
      <c r="DI7" s="50">
        <f t="shared" ref="DI7:DQ7" si="24">DI8</f>
        <v>18.3</v>
      </c>
      <c r="DJ7" s="50">
        <f t="shared" si="24"/>
        <v>17.399999999999999</v>
      </c>
      <c r="DK7" s="50">
        <f t="shared" si="24"/>
        <v>17.8</v>
      </c>
      <c r="DL7" s="50">
        <f t="shared" si="24"/>
        <v>20.3</v>
      </c>
      <c r="DM7" s="50">
        <f t="shared" si="24"/>
        <v>18.3</v>
      </c>
      <c r="DN7" s="50">
        <f t="shared" si="24"/>
        <v>17.7</v>
      </c>
      <c r="DO7" s="50">
        <f t="shared" si="24"/>
        <v>17.5</v>
      </c>
      <c r="DP7" s="50">
        <f t="shared" si="24"/>
        <v>17.5</v>
      </c>
      <c r="DQ7" s="50">
        <f t="shared" si="24"/>
        <v>17.3</v>
      </c>
      <c r="DR7" s="50"/>
      <c r="DS7" s="50">
        <f>DS8</f>
        <v>66.3</v>
      </c>
      <c r="DT7" s="50">
        <f t="shared" ref="DT7:EB7" si="25">DT8</f>
        <v>68.7</v>
      </c>
      <c r="DU7" s="50">
        <f t="shared" si="25"/>
        <v>70.900000000000006</v>
      </c>
      <c r="DV7" s="50">
        <f t="shared" si="25"/>
        <v>72.400000000000006</v>
      </c>
      <c r="DW7" s="50">
        <f t="shared" si="25"/>
        <v>73.599999999999994</v>
      </c>
      <c r="DX7" s="50">
        <f t="shared" si="25"/>
        <v>53.5</v>
      </c>
      <c r="DY7" s="50">
        <f t="shared" si="25"/>
        <v>54.1</v>
      </c>
      <c r="DZ7" s="50">
        <f t="shared" si="25"/>
        <v>54.6</v>
      </c>
      <c r="EA7" s="50">
        <f t="shared" si="25"/>
        <v>56.9</v>
      </c>
      <c r="EB7" s="50">
        <f t="shared" si="25"/>
        <v>58.1</v>
      </c>
      <c r="EC7" s="50"/>
      <c r="ED7" s="50">
        <f>ED8</f>
        <v>77.599999999999994</v>
      </c>
      <c r="EE7" s="50">
        <f t="shared" ref="EE7:EM7" si="26">EE8</f>
        <v>82.1</v>
      </c>
      <c r="EF7" s="50">
        <f t="shared" si="26"/>
        <v>85.9</v>
      </c>
      <c r="EG7" s="50">
        <f t="shared" si="26"/>
        <v>88.3</v>
      </c>
      <c r="EH7" s="50">
        <f t="shared" si="26"/>
        <v>89.5</v>
      </c>
      <c r="EI7" s="50">
        <f t="shared" si="26"/>
        <v>71.3</v>
      </c>
      <c r="EJ7" s="50">
        <f t="shared" si="26"/>
        <v>71.400000000000006</v>
      </c>
      <c r="EK7" s="50">
        <f t="shared" si="26"/>
        <v>71.7</v>
      </c>
      <c r="EL7" s="50">
        <f t="shared" si="26"/>
        <v>72.900000000000006</v>
      </c>
      <c r="EM7" s="50">
        <f t="shared" si="26"/>
        <v>73.900000000000006</v>
      </c>
      <c r="EN7" s="50"/>
      <c r="EO7" s="51">
        <f>EO8</f>
        <v>43576206</v>
      </c>
      <c r="EP7" s="51">
        <f t="shared" ref="EP7:EX7" si="27">EP8</f>
        <v>43574356</v>
      </c>
      <c r="EQ7" s="51">
        <f t="shared" si="27"/>
        <v>43745150</v>
      </c>
      <c r="ER7" s="51">
        <f t="shared" si="27"/>
        <v>42811478</v>
      </c>
      <c r="ES7" s="51">
        <f t="shared" si="27"/>
        <v>42980006</v>
      </c>
      <c r="ET7" s="51">
        <f t="shared" si="27"/>
        <v>39094598</v>
      </c>
      <c r="EU7" s="51">
        <f t="shared" si="27"/>
        <v>40683727</v>
      </c>
      <c r="EV7" s="51">
        <f t="shared" si="27"/>
        <v>41891213</v>
      </c>
      <c r="EW7" s="51">
        <f t="shared" si="27"/>
        <v>42806727</v>
      </c>
      <c r="EX7" s="51">
        <f t="shared" si="27"/>
        <v>43530781</v>
      </c>
      <c r="EY7" s="51"/>
    </row>
    <row r="8" spans="1:155" s="52" customFormat="1" x14ac:dyDescent="0.2">
      <c r="A8" s="33"/>
      <c r="B8" s="53">
        <v>2021</v>
      </c>
      <c r="C8" s="53">
        <v>128821</v>
      </c>
      <c r="D8" s="53">
        <v>46</v>
      </c>
      <c r="E8" s="53">
        <v>6</v>
      </c>
      <c r="F8" s="53">
        <v>0</v>
      </c>
      <c r="G8" s="53">
        <v>1</v>
      </c>
      <c r="H8" s="53" t="s">
        <v>158</v>
      </c>
      <c r="I8" s="53" t="s">
        <v>159</v>
      </c>
      <c r="J8" s="53" t="s">
        <v>160</v>
      </c>
      <c r="K8" s="53" t="s">
        <v>161</v>
      </c>
      <c r="L8" s="53" t="s">
        <v>162</v>
      </c>
      <c r="M8" s="53" t="s">
        <v>163</v>
      </c>
      <c r="N8" s="53" t="s">
        <v>164</v>
      </c>
      <c r="O8" s="53" t="s">
        <v>165</v>
      </c>
      <c r="P8" s="53" t="s">
        <v>166</v>
      </c>
      <c r="Q8" s="54">
        <v>15</v>
      </c>
      <c r="R8" s="53" t="s">
        <v>39</v>
      </c>
      <c r="S8" s="53" t="s">
        <v>167</v>
      </c>
      <c r="T8" s="53" t="s">
        <v>168</v>
      </c>
      <c r="U8" s="54" t="s">
        <v>39</v>
      </c>
      <c r="V8" s="54">
        <v>12701</v>
      </c>
      <c r="W8" s="53" t="s">
        <v>169</v>
      </c>
      <c r="X8" s="53" t="s">
        <v>169</v>
      </c>
      <c r="Y8" s="55" t="s">
        <v>170</v>
      </c>
      <c r="Z8" s="54">
        <v>180</v>
      </c>
      <c r="AA8" s="54" t="s">
        <v>39</v>
      </c>
      <c r="AB8" s="54" t="s">
        <v>39</v>
      </c>
      <c r="AC8" s="54" t="s">
        <v>39</v>
      </c>
      <c r="AD8" s="54" t="s">
        <v>39</v>
      </c>
      <c r="AE8" s="54">
        <v>180</v>
      </c>
      <c r="AF8" s="54">
        <v>121</v>
      </c>
      <c r="AG8" s="54" t="s">
        <v>39</v>
      </c>
      <c r="AH8" s="54">
        <v>121</v>
      </c>
      <c r="AI8" s="56">
        <v>96.2</v>
      </c>
      <c r="AJ8" s="56">
        <v>97.6</v>
      </c>
      <c r="AK8" s="56">
        <v>102.4</v>
      </c>
      <c r="AL8" s="56">
        <v>97.5</v>
      </c>
      <c r="AM8" s="56">
        <v>96.1</v>
      </c>
      <c r="AN8" s="56">
        <v>96.6</v>
      </c>
      <c r="AO8" s="56">
        <v>97.2</v>
      </c>
      <c r="AP8" s="56">
        <v>96.9</v>
      </c>
      <c r="AQ8" s="56">
        <v>100.6</v>
      </c>
      <c r="AR8" s="56">
        <v>105.9</v>
      </c>
      <c r="AS8" s="56">
        <v>106.2</v>
      </c>
      <c r="AT8" s="56">
        <v>77.7</v>
      </c>
      <c r="AU8" s="56">
        <v>75.5</v>
      </c>
      <c r="AV8" s="56">
        <v>79.5</v>
      </c>
      <c r="AW8" s="56">
        <v>76.5</v>
      </c>
      <c r="AX8" s="56">
        <v>75.5</v>
      </c>
      <c r="AY8" s="56">
        <v>83.9</v>
      </c>
      <c r="AZ8" s="56">
        <v>84</v>
      </c>
      <c r="BA8" s="56">
        <v>84.3</v>
      </c>
      <c r="BB8" s="56">
        <v>80.7</v>
      </c>
      <c r="BC8" s="56">
        <v>82.2</v>
      </c>
      <c r="BD8" s="56">
        <v>86.6</v>
      </c>
      <c r="BE8" s="57">
        <v>160.30000000000001</v>
      </c>
      <c r="BF8" s="57">
        <v>173.9</v>
      </c>
      <c r="BG8" s="57">
        <v>177.3</v>
      </c>
      <c r="BH8" s="57">
        <v>194.8</v>
      </c>
      <c r="BI8" s="57">
        <v>176.6</v>
      </c>
      <c r="BJ8" s="57">
        <v>116.9</v>
      </c>
      <c r="BK8" s="57">
        <v>117.1</v>
      </c>
      <c r="BL8" s="57">
        <v>120.5</v>
      </c>
      <c r="BM8" s="57">
        <v>124.2</v>
      </c>
      <c r="BN8" s="57">
        <v>121.6</v>
      </c>
      <c r="BO8" s="57">
        <v>70.7</v>
      </c>
      <c r="BP8" s="56">
        <v>53.8</v>
      </c>
      <c r="BQ8" s="56">
        <v>52.7</v>
      </c>
      <c r="BR8" s="56">
        <v>51.2</v>
      </c>
      <c r="BS8" s="56">
        <v>46.6</v>
      </c>
      <c r="BT8" s="56">
        <v>39.799999999999997</v>
      </c>
      <c r="BU8" s="56">
        <v>69.7</v>
      </c>
      <c r="BV8" s="56">
        <v>70.099999999999994</v>
      </c>
      <c r="BW8" s="56">
        <v>70.400000000000006</v>
      </c>
      <c r="BX8" s="56">
        <v>65.8</v>
      </c>
      <c r="BY8" s="56">
        <v>65</v>
      </c>
      <c r="BZ8" s="56">
        <v>67.099999999999994</v>
      </c>
      <c r="CA8" s="57">
        <v>43445</v>
      </c>
      <c r="CB8" s="57">
        <v>40625</v>
      </c>
      <c r="CC8" s="57">
        <v>40004</v>
      </c>
      <c r="CD8" s="57">
        <v>40670</v>
      </c>
      <c r="CE8" s="57">
        <v>44628</v>
      </c>
      <c r="CF8" s="57">
        <v>34136</v>
      </c>
      <c r="CG8" s="57">
        <v>34924</v>
      </c>
      <c r="CH8" s="57">
        <v>35788</v>
      </c>
      <c r="CI8" s="57">
        <v>37855</v>
      </c>
      <c r="CJ8" s="57">
        <v>39289</v>
      </c>
      <c r="CK8" s="56">
        <v>59287</v>
      </c>
      <c r="CL8" s="57">
        <v>9470</v>
      </c>
      <c r="CM8" s="57">
        <v>9521</v>
      </c>
      <c r="CN8" s="57">
        <v>9381</v>
      </c>
      <c r="CO8" s="57">
        <v>9366</v>
      </c>
      <c r="CP8" s="57">
        <v>10268</v>
      </c>
      <c r="CQ8" s="57">
        <v>10130</v>
      </c>
      <c r="CR8" s="57">
        <v>10244</v>
      </c>
      <c r="CS8" s="57">
        <v>10602</v>
      </c>
      <c r="CT8" s="57">
        <v>11234</v>
      </c>
      <c r="CU8" s="57">
        <v>11512</v>
      </c>
      <c r="CV8" s="56">
        <v>17202</v>
      </c>
      <c r="CW8" s="57">
        <v>78.2</v>
      </c>
      <c r="CX8" s="57">
        <v>81.3</v>
      </c>
      <c r="CY8" s="57">
        <v>75.2</v>
      </c>
      <c r="CZ8" s="57">
        <v>77.7</v>
      </c>
      <c r="DA8" s="57">
        <v>79.7</v>
      </c>
      <c r="DB8" s="57">
        <v>63.4</v>
      </c>
      <c r="DC8" s="57">
        <v>63.7</v>
      </c>
      <c r="DD8" s="57">
        <v>63.3</v>
      </c>
      <c r="DE8" s="57">
        <v>68.5</v>
      </c>
      <c r="DF8" s="57">
        <v>67.099999999999994</v>
      </c>
      <c r="DG8" s="57">
        <v>56.4</v>
      </c>
      <c r="DH8" s="57">
        <v>18.8</v>
      </c>
      <c r="DI8" s="57">
        <v>18.3</v>
      </c>
      <c r="DJ8" s="57">
        <v>17.399999999999999</v>
      </c>
      <c r="DK8" s="57">
        <v>17.8</v>
      </c>
      <c r="DL8" s="57">
        <v>20.3</v>
      </c>
      <c r="DM8" s="57">
        <v>18.3</v>
      </c>
      <c r="DN8" s="57">
        <v>17.7</v>
      </c>
      <c r="DO8" s="57">
        <v>17.5</v>
      </c>
      <c r="DP8" s="57">
        <v>17.5</v>
      </c>
      <c r="DQ8" s="57">
        <v>17.3</v>
      </c>
      <c r="DR8" s="57">
        <v>24.8</v>
      </c>
      <c r="DS8" s="56">
        <v>66.3</v>
      </c>
      <c r="DT8" s="56">
        <v>68.7</v>
      </c>
      <c r="DU8" s="56">
        <v>70.900000000000006</v>
      </c>
      <c r="DV8" s="56">
        <v>72.400000000000006</v>
      </c>
      <c r="DW8" s="56">
        <v>73.599999999999994</v>
      </c>
      <c r="DX8" s="56">
        <v>53.5</v>
      </c>
      <c r="DY8" s="56">
        <v>54.1</v>
      </c>
      <c r="DZ8" s="56">
        <v>54.6</v>
      </c>
      <c r="EA8" s="56">
        <v>56.9</v>
      </c>
      <c r="EB8" s="56">
        <v>58.1</v>
      </c>
      <c r="EC8" s="56">
        <v>56</v>
      </c>
      <c r="ED8" s="56">
        <v>77.599999999999994</v>
      </c>
      <c r="EE8" s="56">
        <v>82.1</v>
      </c>
      <c r="EF8" s="56">
        <v>85.9</v>
      </c>
      <c r="EG8" s="56">
        <v>88.3</v>
      </c>
      <c r="EH8" s="56">
        <v>89.5</v>
      </c>
      <c r="EI8" s="56">
        <v>71.3</v>
      </c>
      <c r="EJ8" s="56">
        <v>71.400000000000006</v>
      </c>
      <c r="EK8" s="56">
        <v>71.7</v>
      </c>
      <c r="EL8" s="56">
        <v>72.900000000000006</v>
      </c>
      <c r="EM8" s="56">
        <v>73.900000000000006</v>
      </c>
      <c r="EN8" s="56">
        <v>70.7</v>
      </c>
      <c r="EO8" s="57">
        <v>43576206</v>
      </c>
      <c r="EP8" s="57">
        <v>43574356</v>
      </c>
      <c r="EQ8" s="57">
        <v>43745150</v>
      </c>
      <c r="ER8" s="57">
        <v>42811478</v>
      </c>
      <c r="ES8" s="57">
        <v>42980006</v>
      </c>
      <c r="ET8" s="57">
        <v>39094598</v>
      </c>
      <c r="EU8" s="57">
        <v>40683727</v>
      </c>
      <c r="EV8" s="57">
        <v>41891213</v>
      </c>
      <c r="EW8" s="57">
        <v>42806727</v>
      </c>
      <c r="EX8" s="57">
        <v>43530781</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C006</cp:lastModifiedBy>
  <cp:lastPrinted>2023-01-12T03:07:16Z</cp:lastPrinted>
  <dcterms:created xsi:type="dcterms:W3CDTF">2022-12-01T02:20:24Z</dcterms:created>
  <dcterms:modified xsi:type="dcterms:W3CDTF">2023-01-20T08:40:02Z</dcterms:modified>
  <cp:category/>
</cp:coreProperties>
</file>