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Bunsyo-sv\企業団データ\総務班\②決算関係基礎資料\R03決算書\"/>
    </mc:Choice>
  </mc:AlternateContent>
  <xr:revisionPtr revIDLastSave="0" documentId="13_ncr:1_{8EF2FC49-E3AA-4A5B-9285-C7193A363A16}" xr6:coauthVersionLast="47" xr6:coauthVersionMax="47" xr10:uidLastSave="{00000000-0000-0000-0000-000000000000}"/>
  <workbookProtection workbookAlgorithmName="SHA-512" workbookHashValue="SCa4f0zZcBmDoCqcZ3E5CHt+MxqnV5m3c09VsPbcJiaUA4ahw2edDtvmsKaRX5ZWQE7fyhaAjZC/clFb1myaMg==" workbookSaltValue="IfEaoy+HsuT5FBizh6DK1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G85" i="4"/>
  <c r="F85" i="4"/>
  <c r="BB10" i="4"/>
  <c r="AT10" i="4"/>
  <c r="AL10" i="4"/>
  <c r="I10" i="4"/>
  <c r="B10" i="4"/>
  <c r="BB8" i="4"/>
  <c r="B6" i="4"/>
</calcChain>
</file>

<file path=xl/sharedStrings.xml><?xml version="1.0" encoding="utf-8"?>
<sst xmlns="http://schemas.openxmlformats.org/spreadsheetml/2006/main" count="231" uniqueCount="114">
  <si>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</si>
  <si>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</si>
  <si>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</si>
  <si>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</si>
  <si>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</si>
  <si>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</si>
  <si>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</si>
  <si>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</si>
  <si>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</si>
  <si>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</si>
  <si>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</si>
  <si>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</si>
  <si>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</si>
  <si>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</si>
  <si>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</si>
  <si>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</si>
  <si>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</si>
  <si>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</si>
  <si>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</si>
  <si>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</si>
  <si>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</si>
  <si>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</si>
  <si>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</si>
  <si>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</si>
  <si>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</si>
  <si>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</si>
  <si>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</si>
  <si>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</si>
  <si>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</si>
  <si>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</si>
  <si>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</si>
  <si>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</si>
  <si>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</si>
  <si>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</si>
  <si>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</si>
  <si>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</si>
  <si>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</si>
  <si>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</si>
  <si>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</si>
  <si>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</si>
  <si>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</si>
  <si>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</si>
  <si>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</si>
  <si>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</si>
  <si>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</si>
  <si>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</si>
  <si>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</si>
  <si>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</si>
  <si>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</si>
  <si>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</si>
  <si>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</si>
  <si>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</si>
  <si>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</si>
  <si>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</si>
  <si>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</si>
  <si>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</si>
  <si>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</si>
  <si>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</si>
  <si>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</si>
  <si>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</si>
  <si>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</si>
  <si>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</si>
  <si>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</si>
  <si>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</si>
  <si>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</si>
  <si>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</si>
  <si>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</si>
  <si>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</si>
  <si>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</si>
  <si>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</si>
  <si>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</si>
  <si>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</si>
  <si>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</si>
  <si>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</si>
  <si>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</si>
  <si>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</si>
  <si>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</si>
  <si>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</si>
  <si>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</si>
  <si>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</si>
  <si>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</si>
  <si>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</si>
  <si>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</si>
  <si>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</si>
  <si>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</si>
  <si>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</si>
  <si>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</si>
  <si>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</si>
  <si>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</si>
  <si>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</si>
  <si>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</si>
  <si>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</si>
  <si>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</si>
  <si>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八匝水道企業団</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</si>
  <si>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</si>
  <si>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</si>
  <si>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</si>
  <si>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</si>
  <si>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</si>
  <si>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</si>
  <si>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</si>
  <si>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</si>
  <si>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</si>
  <si>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</si>
  <si>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</si>
  <si>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</si>
  <si>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</si>
  <si>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</si>
  <si>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</si>
  <si>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</si>
  <si>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</si>
  <si>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料金回収率が100％を割っていることから、水道料金の値上げや費用の削減を進めていく必要がある。しかし、水道料金については、既に他団体と比較して高水準であることから、値上げは困難な状況である。費用についても、その80％を受水費と減価償却費で占めているため、これ以上の大幅な削減は難しいのが現状である。そのため、過年度に引き続き受水費の引き下げ要望をしていくとともに、経営の効率化を図り、費用の削減を実現することが当面の目標になる。
・管路経年化率は、今後も上昇していく見込みであるため、国庫補助金や企業債を活用しつつ粛々と更新工事を実施していくことが必要である。</t>
    <rPh sb="1" eb="6">
      <t>リョウキンカイシュウリツ</t>
    </rPh>
    <rPh sb="12" eb="13">
      <t>ワ</t>
    </rPh>
    <rPh sb="22" eb="26">
      <t>スイドウリョウキン</t>
    </rPh>
    <rPh sb="27" eb="29">
      <t>ネア</t>
    </rPh>
    <rPh sb="31" eb="33">
      <t>ヒヨウ</t>
    </rPh>
    <rPh sb="34" eb="36">
      <t>サクゲン</t>
    </rPh>
    <rPh sb="37" eb="38">
      <t>スス</t>
    </rPh>
    <rPh sb="42" eb="44">
      <t>ヒツヨウ</t>
    </rPh>
    <rPh sb="52" eb="56">
      <t>スイドウリョウキン</t>
    </rPh>
    <rPh sb="62" eb="63">
      <t>スデ</t>
    </rPh>
    <rPh sb="64" eb="67">
      <t>タダンタイ</t>
    </rPh>
    <rPh sb="68" eb="70">
      <t>ヒカク</t>
    </rPh>
    <rPh sb="72" eb="75">
      <t>コウスイジュン</t>
    </rPh>
    <rPh sb="83" eb="85">
      <t>ネア</t>
    </rPh>
    <rPh sb="87" eb="89">
      <t>コンナン</t>
    </rPh>
    <rPh sb="90" eb="92">
      <t>ジョウキョウ</t>
    </rPh>
    <rPh sb="96" eb="98">
      <t>ヒヨウ</t>
    </rPh>
    <rPh sb="110" eb="113">
      <t>ジュスイヒ</t>
    </rPh>
    <rPh sb="114" eb="119">
      <t>ゲンカショウキャクヒ</t>
    </rPh>
    <rPh sb="120" eb="121">
      <t>シ</t>
    </rPh>
    <rPh sb="130" eb="132">
      <t>イジョウ</t>
    </rPh>
    <rPh sb="133" eb="135">
      <t>オオハバ</t>
    </rPh>
    <rPh sb="136" eb="138">
      <t>サクゲン</t>
    </rPh>
    <rPh sb="139" eb="140">
      <t>ムズカ</t>
    </rPh>
    <rPh sb="144" eb="146">
      <t>ゲンジョウ</t>
    </rPh>
    <rPh sb="155" eb="158">
      <t>カネンド</t>
    </rPh>
    <rPh sb="159" eb="160">
      <t>ヒ</t>
    </rPh>
    <rPh sb="161" eb="162">
      <t>ツヅ</t>
    </rPh>
    <rPh sb="163" eb="166">
      <t>ジュスイヒ</t>
    </rPh>
    <rPh sb="167" eb="168">
      <t>ヒ</t>
    </rPh>
    <rPh sb="169" eb="170">
      <t>サ</t>
    </rPh>
    <rPh sb="171" eb="173">
      <t>ヨウボウ</t>
    </rPh>
    <rPh sb="183" eb="185">
      <t>ケイエイ</t>
    </rPh>
    <rPh sb="186" eb="189">
      <t>コウリツカ</t>
    </rPh>
    <rPh sb="190" eb="191">
      <t>ハカ</t>
    </rPh>
    <rPh sb="193" eb="195">
      <t>ヒヨウ</t>
    </rPh>
    <rPh sb="196" eb="198">
      <t>サクゲン</t>
    </rPh>
    <rPh sb="199" eb="201">
      <t>ジツゲン</t>
    </rPh>
    <rPh sb="206" eb="208">
      <t>トウメン</t>
    </rPh>
    <rPh sb="209" eb="211">
      <t>モクヒョウ</t>
    </rPh>
    <rPh sb="217" eb="222">
      <t>カンロケイネンカ</t>
    </rPh>
    <rPh sb="222" eb="223">
      <t>リツ</t>
    </rPh>
    <rPh sb="225" eb="227">
      <t>コンゴ</t>
    </rPh>
    <rPh sb="228" eb="230">
      <t>ジョウショウ</t>
    </rPh>
    <rPh sb="234" eb="236">
      <t>ミコ</t>
    </rPh>
    <rPh sb="243" eb="247">
      <t>コッコホジョ</t>
    </rPh>
    <rPh sb="247" eb="248">
      <t>キン</t>
    </rPh>
    <rPh sb="249" eb="252">
      <t>キギョウサイ</t>
    </rPh>
    <rPh sb="253" eb="255">
      <t>カツヨウ</t>
    </rPh>
    <rPh sb="258" eb="260">
      <t>シュクシュク</t>
    </rPh>
    <rPh sb="261" eb="265">
      <t>コウシンコウジ</t>
    </rPh>
    <rPh sb="266" eb="268">
      <t>ジッシ</t>
    </rPh>
    <rPh sb="275" eb="277">
      <t>ヒツヨウ</t>
    </rPh>
    <phoneticPr fontId="4"/>
  </si>
  <si>
    <t>・有形固定資産減価償却率は、近年減少傾向にある。これは、平成29年より配水管更新工事が始まったからであり、この傾向は今後もしばらく継続するものと考えられる。
・管路経年化率は、創設期に布設した配水管が近年一気に耐用年数を迎えていることにより、他団体平均値を大きく上回る結果になっている。
・管路更新率は、0.76％で他団体平均値を上回っている。今後も更新工事を実施していき、更新率の向上に努めたい。</t>
    <rPh sb="1" eb="7">
      <t>ユウケイコテイシサン</t>
    </rPh>
    <rPh sb="7" eb="12">
      <t>ゲンカショウキャクリツ</t>
    </rPh>
    <rPh sb="14" eb="20">
      <t>キンネンゲンショウケイコウ</t>
    </rPh>
    <rPh sb="28" eb="30">
      <t>ヘイセイ</t>
    </rPh>
    <rPh sb="32" eb="33">
      <t>ネン</t>
    </rPh>
    <rPh sb="35" eb="42">
      <t>ハイスイカンコウシンコウジ</t>
    </rPh>
    <rPh sb="43" eb="44">
      <t>ハジ</t>
    </rPh>
    <rPh sb="55" eb="57">
      <t>ケイコウ</t>
    </rPh>
    <rPh sb="58" eb="60">
      <t>コンゴ</t>
    </rPh>
    <rPh sb="65" eb="67">
      <t>ケイゾク</t>
    </rPh>
    <rPh sb="72" eb="73">
      <t>カンガ</t>
    </rPh>
    <rPh sb="81" eb="86">
      <t>カンロケイネンカ</t>
    </rPh>
    <rPh sb="86" eb="87">
      <t>リツ</t>
    </rPh>
    <rPh sb="89" eb="92">
      <t>ソウセツキ</t>
    </rPh>
    <rPh sb="93" eb="95">
      <t>フセツ</t>
    </rPh>
    <rPh sb="97" eb="100">
      <t>ハイスイカン</t>
    </rPh>
    <rPh sb="101" eb="105">
      <t>キンネンイッキ</t>
    </rPh>
    <rPh sb="106" eb="110">
      <t>タイヨウネンスウ</t>
    </rPh>
    <rPh sb="111" eb="112">
      <t>ムカ</t>
    </rPh>
    <rPh sb="122" eb="128">
      <t>タダンタイヘイキンチ</t>
    </rPh>
    <rPh sb="129" eb="130">
      <t>オオ</t>
    </rPh>
    <rPh sb="132" eb="134">
      <t>ウワマワ</t>
    </rPh>
    <rPh sb="135" eb="137">
      <t>ケッカ</t>
    </rPh>
    <rPh sb="147" eb="152">
      <t>カンロコウシンリツ</t>
    </rPh>
    <rPh sb="160" eb="166">
      <t>タダンタイヘイキンチ</t>
    </rPh>
    <rPh sb="167" eb="169">
      <t>ウワマワ</t>
    </rPh>
    <rPh sb="174" eb="176">
      <t>コンゴ</t>
    </rPh>
    <rPh sb="177" eb="181">
      <t>コウシンコウジ</t>
    </rPh>
    <rPh sb="182" eb="184">
      <t>ジッシ</t>
    </rPh>
    <rPh sb="189" eb="192">
      <t>コウシンリツ</t>
    </rPh>
    <rPh sb="193" eb="195">
      <t>コウジョウ</t>
    </rPh>
    <rPh sb="196" eb="197">
      <t>ツトタダンタイヘイキンチヒカクヒクスイジュンケントウヨチユウシュウリツタダンタイヘイキンチドウヨウスイジュンヒカクテキアンテイミズノキョウキュウオモ</t>
    </rPh>
    <phoneticPr fontId="4"/>
  </si>
  <si>
    <t>・令和３年度の経常収支比率は、112.08％となっており、前年度と比較して4.31％減少している。これは、使用量の多い大口使用者への給水が終了したことにより、給水収益が減少したことと、修繕費が増加したこと等が原因と考えられる。
・累積欠損金比率については、累積欠損金が出ていないため、昨年度と同様に0％である。
・流動比率及び企業債残高対給水収益比率については、他団体の平均値と比較して良好な数値であるため、余剰資金や資金調達能力という面で多少の余裕がある状態といえる。
・料金回収率は、85.75％で他団体平均値と比較して低い水準となっている。これは、給水原価が他団体よりも高水準であることが主な要因である。
・施設利用率は58.82％であり、今後の施設更新の際には、ダウンサイジングを検討する余地がある。
・有収率は、他団体の平均値と同様の水準であるため、比較的安定した水の供給ができていると思われる。</t>
    <rPh sb="1" eb="3">
      <t>レイワ</t>
    </rPh>
    <rPh sb="4" eb="6">
      <t>ネンド</t>
    </rPh>
    <rPh sb="7" eb="13">
      <t>ケイジョウシュウシヒリツ</t>
    </rPh>
    <rPh sb="29" eb="32">
      <t>ゼンネンド</t>
    </rPh>
    <rPh sb="33" eb="35">
      <t>ヒカク</t>
    </rPh>
    <rPh sb="42" eb="44">
      <t>ゲンショウ</t>
    </rPh>
    <rPh sb="53" eb="56">
      <t>シヨウリョウ</t>
    </rPh>
    <rPh sb="57" eb="58">
      <t>オオ</t>
    </rPh>
    <rPh sb="59" eb="64">
      <t>オオグチシヨウシャ</t>
    </rPh>
    <rPh sb="66" eb="68">
      <t>キュウスイ</t>
    </rPh>
    <rPh sb="69" eb="71">
      <t>シュウリョウ</t>
    </rPh>
    <rPh sb="79" eb="83">
      <t>キュウスイシュウエキ</t>
    </rPh>
    <rPh sb="84" eb="86">
      <t>ゲンショウ</t>
    </rPh>
    <rPh sb="92" eb="95">
      <t>シュウゼンヒ</t>
    </rPh>
    <rPh sb="96" eb="98">
      <t>ゾウカ</t>
    </rPh>
    <rPh sb="102" eb="103">
      <t>トウ</t>
    </rPh>
    <rPh sb="104" eb="106">
      <t>ゲンイン</t>
    </rPh>
    <rPh sb="107" eb="108">
      <t>カンガ</t>
    </rPh>
    <rPh sb="116" eb="123">
      <t>ルイセキケッソンキンヒリツ</t>
    </rPh>
    <rPh sb="129" eb="134">
      <t>ルイセキケッソンキン</t>
    </rPh>
    <rPh sb="135" eb="136">
      <t>デ</t>
    </rPh>
    <rPh sb="143" eb="146">
      <t>サクネンド</t>
    </rPh>
    <rPh sb="147" eb="149">
      <t>ドウヨウ</t>
    </rPh>
    <rPh sb="159" eb="163">
      <t>リュウドウヒリツ</t>
    </rPh>
    <rPh sb="163" eb="164">
      <t>オヨ</t>
    </rPh>
    <rPh sb="165" eb="170">
      <t>キギョウサイザンダカ</t>
    </rPh>
    <rPh sb="170" eb="171">
      <t>タイ</t>
    </rPh>
    <rPh sb="171" eb="177">
      <t>キュウスイシュウエキヒリツ</t>
    </rPh>
    <rPh sb="183" eb="186">
      <t>タダンタイ</t>
    </rPh>
    <rPh sb="187" eb="190">
      <t>ヘイキンチ</t>
    </rPh>
    <rPh sb="191" eb="193">
      <t>ヒカク</t>
    </rPh>
    <rPh sb="195" eb="197">
      <t>リョウコウ</t>
    </rPh>
    <rPh sb="198" eb="200">
      <t>スウチ</t>
    </rPh>
    <rPh sb="206" eb="210">
      <t>ヨジョウシキン</t>
    </rPh>
    <rPh sb="211" eb="217">
      <t>シキンチョウタツノウリョク</t>
    </rPh>
    <rPh sb="220" eb="221">
      <t>メン</t>
    </rPh>
    <rPh sb="222" eb="224">
      <t>タショウ</t>
    </rPh>
    <rPh sb="225" eb="227">
      <t>ヨユウ</t>
    </rPh>
    <rPh sb="230" eb="232">
      <t>ジョウタイ</t>
    </rPh>
    <rPh sb="240" eb="245">
      <t>リョウキンカイシュウリツ</t>
    </rPh>
    <rPh sb="254" eb="257">
      <t>タダンタイ</t>
    </rPh>
    <rPh sb="257" eb="260">
      <t>ヘイキンチ</t>
    </rPh>
    <rPh sb="261" eb="263">
      <t>ヒカク</t>
    </rPh>
    <rPh sb="265" eb="266">
      <t>ヒク</t>
    </rPh>
    <rPh sb="267" eb="269">
      <t>スイジュン</t>
    </rPh>
    <rPh sb="348" eb="350">
      <t>ケントウ</t>
    </rPh>
    <rPh sb="352" eb="354">
      <t>ヨチ</t>
    </rPh>
    <rPh sb="360" eb="363">
      <t>ユウシュウリツ</t>
    </rPh>
    <rPh sb="365" eb="368">
      <t>タダンタイ</t>
    </rPh>
    <rPh sb="369" eb="372">
      <t>ヘイキンチ</t>
    </rPh>
    <rPh sb="373" eb="375">
      <t>ドウヨウ</t>
    </rPh>
    <rPh sb="376" eb="378">
      <t>スイジュン</t>
    </rPh>
    <rPh sb="384" eb="389">
      <t>ヒカクテキアンテイ</t>
    </rPh>
    <rPh sb="393" eb="395">
      <t>キョウキュウ</t>
    </rPh>
    <rPh sb="402" eb="403">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</si>
</sst>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c:v>
                </c:pt>
                <c:pt idx="1">
                  <c:v>0.89</c:v>
                </c:pt>
                <c:pt idx="2">
                  <c:v>0.63</c:v>
                </c:pt>
                <c:pt idx="3">
                  <c:v>0.61</c:v>
                </c:pt>
                <c:pt idx="4">
                  <c:v>0.76</c:v>
                </c:pt>
              </c:numCache>
            </c:numRef>
          </c:val>
          <c:extLst>
            <c:ext xmlns:c16="http://schemas.microsoft.com/office/drawing/2014/chart" uri="{C3380CC4-5D6E-409C-BE32-E72D297353CC}">
              <c16:uniqueId val="{00000000-D35A-4C30-AE77-6D6C3C9465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D35A-4C30-AE77-6D6C3C9465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55.9</c:v>
                </c:pt>
                <c:pt idx="1">
                  <c:v>55.91</c:v>
                </c:pt>
                <c:pt idx="2">
                  <c:v>54.9</c:v>
                </c:pt>
                <c:pt idx="3">
                  <c:v>56.75</c:v>
                </c:pt>
                <c:pt idx="4">
                  <c:v>58.82</c:v>
                </c:pt>
              </c:numCache>
            </c:numRef>
          </c:val>
          <c:extLst>
            <c:ext xmlns:c16="http://schemas.microsoft.com/office/drawing/2014/chart" uri="{C3380CC4-5D6E-409C-BE32-E72D297353CC}">
              <c16:uniqueId val="{00000000-55E9-4623-ACD6-D2563424370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55E9-4623-ACD6-D2563424370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91.98</c:v>
                </c:pt>
                <c:pt idx="1">
                  <c:v>92.02</c:v>
                </c:pt>
                <c:pt idx="2">
                  <c:v>92.58</c:v>
                </c:pt>
                <c:pt idx="3">
                  <c:v>91.82</c:v>
                </c:pt>
                <c:pt idx="4">
                  <c:v>87.24</c:v>
                </c:pt>
              </c:numCache>
            </c:numRef>
          </c:val>
          <c:extLst>
            <c:ext xmlns:c16="http://schemas.microsoft.com/office/drawing/2014/chart" uri="{C3380CC4-5D6E-409C-BE32-E72D297353CC}">
              <c16:uniqueId val="{00000000-FE76-4AFF-9598-9C6FD668A6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FE76-4AFF-9598-9C6FD668A6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117.85</c:v>
                </c:pt>
                <c:pt idx="1">
                  <c:v>119.66</c:v>
                </c:pt>
                <c:pt idx="2">
                  <c:v>111.36</c:v>
                </c:pt>
                <c:pt idx="3">
                  <c:v>116.39</c:v>
                </c:pt>
                <c:pt idx="4">
                  <c:v>112.08</c:v>
                </c:pt>
              </c:numCache>
            </c:numRef>
          </c:val>
          <c:extLst>
            <c:ext xmlns:c16="http://schemas.microsoft.com/office/drawing/2014/chart" uri="{C3380CC4-5D6E-409C-BE32-E72D297353CC}">
              <c16:uniqueId val="{00000000-13E3-47F7-851D-317E8A55546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13E3-47F7-851D-317E8A55546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63.03</c:v>
                </c:pt>
                <c:pt idx="1">
                  <c:v>60.8</c:v>
                </c:pt>
                <c:pt idx="2">
                  <c:v>59.23</c:v>
                </c:pt>
                <c:pt idx="3">
                  <c:v>58.59</c:v>
                </c:pt>
                <c:pt idx="4">
                  <c:v>58</c:v>
                </c:pt>
              </c:numCache>
            </c:numRef>
          </c:val>
          <c:extLst>
            <c:ext xmlns:c16="http://schemas.microsoft.com/office/drawing/2014/chart" uri="{C3380CC4-5D6E-409C-BE32-E72D297353CC}">
              <c16:uniqueId val="{00000000-57A2-4B67-9845-1B3DE4E25A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57A2-4B67-9845-1B3DE4E25A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19.940000000000001</c:v>
                </c:pt>
                <c:pt idx="1">
                  <c:v>26.2</c:v>
                </c:pt>
                <c:pt idx="2">
                  <c:v>32.799999999999997</c:v>
                </c:pt>
                <c:pt idx="3">
                  <c:v>37.78</c:v>
                </c:pt>
                <c:pt idx="4">
                  <c:v>45.51</c:v>
                </c:pt>
              </c:numCache>
            </c:numRef>
          </c:val>
          <c:extLst>
            <c:ext xmlns:c16="http://schemas.microsoft.com/office/drawing/2014/chart" uri="{C3380CC4-5D6E-409C-BE32-E72D297353CC}">
              <c16:uniqueId val="{00000000-AEDD-4A0B-AE92-2E8EC44091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AEDD-4A0B-AE92-2E8EC44091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78-49FC-B87A-2AFBE64855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C278-49FC-B87A-2AFBE64855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950.78</c:v>
                </c:pt>
                <c:pt idx="1">
                  <c:v>557.1</c:v>
                </c:pt>
                <c:pt idx="2">
                  <c:v>480.18</c:v>
                </c:pt>
                <c:pt idx="3">
                  <c:v>1092.31</c:v>
                </c:pt>
                <c:pt idx="4">
                  <c:v>606.99</c:v>
                </c:pt>
              </c:numCache>
            </c:numRef>
          </c:val>
          <c:extLst>
            <c:ext xmlns:c16="http://schemas.microsoft.com/office/drawing/2014/chart" uri="{C3380CC4-5D6E-409C-BE32-E72D297353CC}">
              <c16:uniqueId val="{00000000-EC25-4938-89DE-3D4980765C8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EC25-4938-89DE-3D4980765C8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25.75</c:v>
                </c:pt>
                <c:pt idx="1">
                  <c:v>53.97</c:v>
                </c:pt>
                <c:pt idx="2">
                  <c:v>75.69</c:v>
                </c:pt>
                <c:pt idx="3">
                  <c:v>94.58</c:v>
                </c:pt>
                <c:pt idx="4">
                  <c:v>115.62</c:v>
                </c:pt>
              </c:numCache>
            </c:numRef>
          </c:val>
          <c:extLst>
            <c:ext xmlns:c16="http://schemas.microsoft.com/office/drawing/2014/chart" uri="{C3380CC4-5D6E-409C-BE32-E72D297353CC}">
              <c16:uniqueId val="{00000000-3339-4709-9175-041C9E0493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3339-4709-9175-041C9E0493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84.99</c:v>
                </c:pt>
                <c:pt idx="1">
                  <c:v>88.72</c:v>
                </c:pt>
                <c:pt idx="2">
                  <c:v>85.54</c:v>
                </c:pt>
                <c:pt idx="3">
                  <c:v>88.74</c:v>
                </c:pt>
                <c:pt idx="4">
                  <c:v>85.75</c:v>
                </c:pt>
              </c:numCache>
            </c:numRef>
          </c:val>
          <c:extLst>
            <c:ext xmlns:c16="http://schemas.microsoft.com/office/drawing/2014/chart" uri="{C3380CC4-5D6E-409C-BE32-E72D297353CC}">
              <c16:uniqueId val="{00000000-7222-4115-95FF-16CC947D79F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7222-4115-95FF-16CC947D79F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262.72000000000003</c:v>
                </c:pt>
                <c:pt idx="1">
                  <c:v>251.98</c:v>
                </c:pt>
                <c:pt idx="2">
                  <c:v>261.85000000000002</c:v>
                </c:pt>
                <c:pt idx="3">
                  <c:v>251.69</c:v>
                </c:pt>
                <c:pt idx="4">
                  <c:v>261.64</c:v>
                </c:pt>
              </c:numCache>
            </c:numRef>
          </c:val>
          <c:extLst>
            <c:ext xmlns:c16="http://schemas.microsoft.com/office/drawing/2014/chart" uri="{C3380CC4-5D6E-409C-BE32-E72D297353CC}">
              <c16:uniqueId val="{00000000-525D-4D49-9962-956465495B2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525D-4D49-9962-956465495B2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千葉県　八匝水道企業団</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自治体職員</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85.75</v>
      </c>
      <c r="J10" s="38"/>
      <c r="K10" s="38"/>
      <c r="L10" s="38"/>
      <c r="M10" s="38"/>
      <c r="N10" s="38"/>
      <c r="O10" s="65"/>
      <c r="P10" s="55">
        <f>データ!$P$6</f>
        <v>89.84</v>
      </c>
      <c r="Q10" s="55"/>
      <c r="R10" s="55"/>
      <c r="S10" s="55"/>
      <c r="T10" s="55"/>
      <c r="U10" s="55"/>
      <c r="V10" s="55"/>
      <c r="W10" s="66">
        <f>データ!$Q$6</f>
        <v>4532</v>
      </c>
      <c r="X10" s="66"/>
      <c r="Y10" s="66"/>
      <c r="Z10" s="66"/>
      <c r="AA10" s="66"/>
      <c r="AB10" s="66"/>
      <c r="AC10" s="66"/>
      <c r="AD10" s="2"/>
      <c r="AE10" s="2"/>
      <c r="AF10" s="2"/>
      <c r="AG10" s="2"/>
      <c r="AH10" s="2"/>
      <c r="AI10" s="2"/>
      <c r="AJ10" s="2"/>
      <c r="AK10" s="2"/>
      <c r="AL10" s="66">
        <f>データ!$U$6</f>
        <v>39351</v>
      </c>
      <c r="AM10" s="66"/>
      <c r="AN10" s="66"/>
      <c r="AO10" s="66"/>
      <c r="AP10" s="66"/>
      <c r="AQ10" s="66"/>
      <c r="AR10" s="66"/>
      <c r="AS10" s="66"/>
      <c r="AT10" s="37">
        <f>データ!$V$6</f>
        <v>119.46</v>
      </c>
      <c r="AU10" s="38"/>
      <c r="AV10" s="38"/>
      <c r="AW10" s="38"/>
      <c r="AX10" s="38"/>
      <c r="AY10" s="38"/>
      <c r="AZ10" s="38"/>
      <c r="BA10" s="38"/>
      <c r="BB10" s="55">
        <f>データ!$W$6</f>
        <v>329.41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CIk+eSHJu/cO6nQ8K45/j4jiBWYcNMiL0JpUCJTgnSFcpJVWkx6UdHItTt1rHG7o4nprnq+EmUHFnJ+03OBlrA==" saltValue="ezs7lxIo8jVm7vV4WrYj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128791</v>
      </c>
      <c r="D6" s="20">
        <f t="shared" si="3"/>
        <v>46</v>
      </c>
      <c r="E6" s="20">
        <f t="shared" si="3"/>
        <v>1</v>
      </c>
      <c r="F6" s="20">
        <f t="shared" si="3"/>
        <v>0</v>
      </c>
      <c r="G6" s="20">
        <f t="shared" si="3"/>
        <v>1</v>
      </c>
      <c r="H6" s="20" t="str">
        <f t="shared" si="3"/>
        <v>千葉県　八匝水道企業団</v>
      </c>
      <c r="I6" s="20" t="str">
        <f t="shared" si="3"/>
        <v>法適用</v>
      </c>
      <c r="J6" s="20" t="str">
        <f t="shared" si="3"/>
        <v>水道事業</v>
      </c>
      <c r="K6" s="20" t="str">
        <f t="shared" si="3"/>
        <v>末端給水事業</v>
      </c>
      <c r="L6" s="20" t="str">
        <f t="shared" si="3"/>
        <v>A5</v>
      </c>
      <c r="M6" s="20" t="str">
        <f t="shared" si="3"/>
        <v>自治体職員</v>
      </c>
      <c r="N6" s="21" t="str">
        <f t="shared" si="3"/>
        <v>-</v>
      </c>
      <c r="O6" s="21">
        <f t="shared" si="3"/>
        <v>85.75</v>
      </c>
      <c r="P6" s="21">
        <f t="shared" si="3"/>
        <v>89.84</v>
      </c>
      <c r="Q6" s="21">
        <f t="shared" si="3"/>
        <v>4532</v>
      </c>
      <c r="R6" s="21" t="str">
        <f t="shared" si="3"/>
        <v>-</v>
      </c>
      <c r="S6" s="21" t="str">
        <f t="shared" si="3"/>
        <v>-</v>
      </c>
      <c r="T6" s="21" t="str">
        <f t="shared" si="3"/>
        <v>-</v>
      </c>
      <c r="U6" s="21">
        <f t="shared" si="3"/>
        <v>39351</v>
      </c>
      <c r="V6" s="21">
        <f t="shared" si="3"/>
        <v>119.46</v>
      </c>
      <c r="W6" s="21">
        <f t="shared" si="3"/>
        <v>329.41</v>
      </c>
      <c r="X6" s="22">
        <f>IF(X7="",NA(),X7)</f>
        <v>117.85</v>
      </c>
      <c r="Y6" s="22">
        <f t="shared" ref="Y6:AG6" si="4">IF(Y7="",NA(),Y7)</f>
        <v>119.66</v>
      </c>
      <c r="Z6" s="22">
        <f t="shared" si="4"/>
        <v>111.36</v>
      </c>
      <c r="AA6" s="22">
        <f t="shared" si="4"/>
        <v>116.39</v>
      </c>
      <c r="AB6" s="22">
        <f t="shared" si="4"/>
        <v>112.08</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950.78</v>
      </c>
      <c r="AU6" s="22">
        <f t="shared" ref="AU6:BC6" si="6">IF(AU7="",NA(),AU7)</f>
        <v>557.1</v>
      </c>
      <c r="AV6" s="22">
        <f t="shared" si="6"/>
        <v>480.18</v>
      </c>
      <c r="AW6" s="22">
        <f t="shared" si="6"/>
        <v>1092.31</v>
      </c>
      <c r="AX6" s="22">
        <f t="shared" si="6"/>
        <v>606.99</v>
      </c>
      <c r="AY6" s="22">
        <f t="shared" si="6"/>
        <v>357.34</v>
      </c>
      <c r="AZ6" s="22">
        <f t="shared" si="6"/>
        <v>366.03</v>
      </c>
      <c r="BA6" s="22">
        <f t="shared" si="6"/>
        <v>365.18</v>
      </c>
      <c r="BB6" s="22">
        <f t="shared" si="6"/>
        <v>327.77</v>
      </c>
      <c r="BC6" s="22">
        <f t="shared" si="6"/>
        <v>338.02</v>
      </c>
      <c r="BD6" s="21" t="str">
        <f>IF(BD7="","",IF(BD7="-","【-】","【"&amp;SUBSTITUTE(TEXT(BD7,"#,##0.00"),"-","△")&amp;"】"))</f>
        <v>【261.51】</v>
      </c>
      <c r="BE6" s="22">
        <f>IF(BE7="",NA(),BE7)</f>
        <v>25.75</v>
      </c>
      <c r="BF6" s="22">
        <f t="shared" ref="BF6:BN6" si="7">IF(BF7="",NA(),BF7)</f>
        <v>53.97</v>
      </c>
      <c r="BG6" s="22">
        <f t="shared" si="7"/>
        <v>75.69</v>
      </c>
      <c r="BH6" s="22">
        <f t="shared" si="7"/>
        <v>94.58</v>
      </c>
      <c r="BI6" s="22">
        <f t="shared" si="7"/>
        <v>115.62</v>
      </c>
      <c r="BJ6" s="22">
        <f t="shared" si="7"/>
        <v>373.69</v>
      </c>
      <c r="BK6" s="22">
        <f t="shared" si="7"/>
        <v>370.12</v>
      </c>
      <c r="BL6" s="22">
        <f t="shared" si="7"/>
        <v>371.65</v>
      </c>
      <c r="BM6" s="22">
        <f t="shared" si="7"/>
        <v>397.1</v>
      </c>
      <c r="BN6" s="22">
        <f t="shared" si="7"/>
        <v>379.91</v>
      </c>
      <c r="BO6" s="21" t="str">
        <f>IF(BO7="","",IF(BO7="-","【-】","【"&amp;SUBSTITUTE(TEXT(BO7,"#,##0.00"),"-","△")&amp;"】"))</f>
        <v>【265.16】</v>
      </c>
      <c r="BP6" s="22">
        <f>IF(BP7="",NA(),BP7)</f>
        <v>84.99</v>
      </c>
      <c r="BQ6" s="22">
        <f t="shared" ref="BQ6:BY6" si="8">IF(BQ7="",NA(),BQ7)</f>
        <v>88.72</v>
      </c>
      <c r="BR6" s="22">
        <f t="shared" si="8"/>
        <v>85.54</v>
      </c>
      <c r="BS6" s="22">
        <f t="shared" si="8"/>
        <v>88.74</v>
      </c>
      <c r="BT6" s="22">
        <f t="shared" si="8"/>
        <v>85.75</v>
      </c>
      <c r="BU6" s="22">
        <f t="shared" si="8"/>
        <v>99.87</v>
      </c>
      <c r="BV6" s="22">
        <f t="shared" si="8"/>
        <v>100.42</v>
      </c>
      <c r="BW6" s="22">
        <f t="shared" si="8"/>
        <v>98.77</v>
      </c>
      <c r="BX6" s="22">
        <f t="shared" si="8"/>
        <v>95.79</v>
      </c>
      <c r="BY6" s="22">
        <f t="shared" si="8"/>
        <v>98.3</v>
      </c>
      <c r="BZ6" s="21" t="str">
        <f>IF(BZ7="","",IF(BZ7="-","【-】","【"&amp;SUBSTITUTE(TEXT(BZ7,"#,##0.00"),"-","△")&amp;"】"))</f>
        <v>【102.35】</v>
      </c>
      <c r="CA6" s="22">
        <f>IF(CA7="",NA(),CA7)</f>
        <v>262.72000000000003</v>
      </c>
      <c r="CB6" s="22">
        <f t="shared" ref="CB6:CJ6" si="9">IF(CB7="",NA(),CB7)</f>
        <v>251.98</v>
      </c>
      <c r="CC6" s="22">
        <f t="shared" si="9"/>
        <v>261.85000000000002</v>
      </c>
      <c r="CD6" s="22">
        <f t="shared" si="9"/>
        <v>251.69</v>
      </c>
      <c r="CE6" s="22">
        <f t="shared" si="9"/>
        <v>261.64</v>
      </c>
      <c r="CF6" s="22">
        <f t="shared" si="9"/>
        <v>171.81</v>
      </c>
      <c r="CG6" s="22">
        <f t="shared" si="9"/>
        <v>171.67</v>
      </c>
      <c r="CH6" s="22">
        <f t="shared" si="9"/>
        <v>173.67</v>
      </c>
      <c r="CI6" s="22">
        <f t="shared" si="9"/>
        <v>171.13</v>
      </c>
      <c r="CJ6" s="22">
        <f t="shared" si="9"/>
        <v>173.7</v>
      </c>
      <c r="CK6" s="21" t="str">
        <f>IF(CK7="","",IF(CK7="-","【-】","【"&amp;SUBSTITUTE(TEXT(CK7,"#,##0.00"),"-","△")&amp;"】"))</f>
        <v>【167.74】</v>
      </c>
      <c r="CL6" s="22">
        <f>IF(CL7="",NA(),CL7)</f>
        <v>55.9</v>
      </c>
      <c r="CM6" s="22">
        <f t="shared" ref="CM6:CU6" si="10">IF(CM7="",NA(),CM7)</f>
        <v>55.91</v>
      </c>
      <c r="CN6" s="22">
        <f t="shared" si="10"/>
        <v>54.9</v>
      </c>
      <c r="CO6" s="22">
        <f t="shared" si="10"/>
        <v>56.75</v>
      </c>
      <c r="CP6" s="22">
        <f t="shared" si="10"/>
        <v>58.82</v>
      </c>
      <c r="CQ6" s="22">
        <f t="shared" si="10"/>
        <v>60.03</v>
      </c>
      <c r="CR6" s="22">
        <f t="shared" si="10"/>
        <v>59.74</v>
      </c>
      <c r="CS6" s="22">
        <f t="shared" si="10"/>
        <v>59.67</v>
      </c>
      <c r="CT6" s="22">
        <f t="shared" si="10"/>
        <v>60.12</v>
      </c>
      <c r="CU6" s="22">
        <f t="shared" si="10"/>
        <v>60.34</v>
      </c>
      <c r="CV6" s="21" t="str">
        <f>IF(CV7="","",IF(CV7="-","【-】","【"&amp;SUBSTITUTE(TEXT(CV7,"#,##0.00"),"-","△")&amp;"】"))</f>
        <v>【60.29】</v>
      </c>
      <c r="CW6" s="22">
        <f>IF(CW7="",NA(),CW7)</f>
        <v>91.98</v>
      </c>
      <c r="CX6" s="22">
        <f t="shared" ref="CX6:DF6" si="11">IF(CX7="",NA(),CX7)</f>
        <v>92.02</v>
      </c>
      <c r="CY6" s="22">
        <f t="shared" si="11"/>
        <v>92.58</v>
      </c>
      <c r="CZ6" s="22">
        <f t="shared" si="11"/>
        <v>91.82</v>
      </c>
      <c r="DA6" s="22">
        <f t="shared" si="11"/>
        <v>87.24</v>
      </c>
      <c r="DB6" s="22">
        <f t="shared" si="11"/>
        <v>84.81</v>
      </c>
      <c r="DC6" s="22">
        <f t="shared" si="11"/>
        <v>84.8</v>
      </c>
      <c r="DD6" s="22">
        <f t="shared" si="11"/>
        <v>84.6</v>
      </c>
      <c r="DE6" s="22">
        <f t="shared" si="11"/>
        <v>84.24</v>
      </c>
      <c r="DF6" s="22">
        <f t="shared" si="11"/>
        <v>84.19</v>
      </c>
      <c r="DG6" s="21" t="str">
        <f>IF(DG7="","",IF(DG7="-","【-】","【"&amp;SUBSTITUTE(TEXT(DG7,"#,##0.00"),"-","△")&amp;"】"))</f>
        <v>【90.12】</v>
      </c>
      <c r="DH6" s="22">
        <f>IF(DH7="",NA(),DH7)</f>
        <v>63.03</v>
      </c>
      <c r="DI6" s="22">
        <f t="shared" ref="DI6:DQ6" si="12">IF(DI7="",NA(),DI7)</f>
        <v>60.8</v>
      </c>
      <c r="DJ6" s="22">
        <f t="shared" si="12"/>
        <v>59.23</v>
      </c>
      <c r="DK6" s="22">
        <f t="shared" si="12"/>
        <v>58.59</v>
      </c>
      <c r="DL6" s="22">
        <f t="shared" si="12"/>
        <v>58</v>
      </c>
      <c r="DM6" s="22">
        <f t="shared" si="12"/>
        <v>47.28</v>
      </c>
      <c r="DN6" s="22">
        <f t="shared" si="12"/>
        <v>47.66</v>
      </c>
      <c r="DO6" s="22">
        <f t="shared" si="12"/>
        <v>48.17</v>
      </c>
      <c r="DP6" s="22">
        <f t="shared" si="12"/>
        <v>48.83</v>
      </c>
      <c r="DQ6" s="22">
        <f t="shared" si="12"/>
        <v>49.96</v>
      </c>
      <c r="DR6" s="21" t="str">
        <f>IF(DR7="","",IF(DR7="-","【-】","【"&amp;SUBSTITUTE(TEXT(DR7,"#,##0.00"),"-","△")&amp;"】"))</f>
        <v>【50.88】</v>
      </c>
      <c r="DS6" s="22">
        <f>IF(DS7="",NA(),DS7)</f>
        <v>19.940000000000001</v>
      </c>
      <c r="DT6" s="22">
        <f t="shared" ref="DT6:EB6" si="13">IF(DT7="",NA(),DT7)</f>
        <v>26.2</v>
      </c>
      <c r="DU6" s="22">
        <f t="shared" si="13"/>
        <v>32.799999999999997</v>
      </c>
      <c r="DV6" s="22">
        <f t="shared" si="13"/>
        <v>37.78</v>
      </c>
      <c r="DW6" s="22">
        <f t="shared" si="13"/>
        <v>45.51</v>
      </c>
      <c r="DX6" s="22">
        <f t="shared" si="13"/>
        <v>12.19</v>
      </c>
      <c r="DY6" s="22">
        <f t="shared" si="13"/>
        <v>15.1</v>
      </c>
      <c r="DZ6" s="22">
        <f t="shared" si="13"/>
        <v>17.12</v>
      </c>
      <c r="EA6" s="22">
        <f t="shared" si="13"/>
        <v>18.18</v>
      </c>
      <c r="EB6" s="22">
        <f t="shared" si="13"/>
        <v>19.32</v>
      </c>
      <c r="EC6" s="21" t="str">
        <f>IF(EC7="","",IF(EC7="-","【-】","【"&amp;SUBSTITUTE(TEXT(EC7,"#,##0.00"),"-","△")&amp;"】"))</f>
        <v>【22.30】</v>
      </c>
      <c r="ED6" s="22">
        <f>IF(ED7="",NA(),ED7)</f>
        <v>0.7</v>
      </c>
      <c r="EE6" s="22">
        <f t="shared" ref="EE6:EM6" si="14">IF(EE7="",NA(),EE7)</f>
        <v>0.89</v>
      </c>
      <c r="EF6" s="22">
        <f t="shared" si="14"/>
        <v>0.63</v>
      </c>
      <c r="EG6" s="22">
        <f t="shared" si="14"/>
        <v>0.61</v>
      </c>
      <c r="EH6" s="22">
        <f t="shared" si="14"/>
        <v>0.76</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128791</v>
      </c>
      <c r="D7" s="24">
        <v>46</v>
      </c>
      <c r="E7" s="24">
        <v>1</v>
      </c>
      <c r="F7" s="24">
        <v>0</v>
      </c>
      <c r="G7" s="24">
        <v>1</v>
      </c>
      <c r="H7" s="24" t="s">
        <v>93</v>
      </c>
      <c r="I7" s="24" t="s">
        <v>94</v>
      </c>
      <c r="J7" s="24" t="s">
        <v>95</v>
      </c>
      <c r="K7" s="24" t="s">
        <v>96</v>
      </c>
      <c r="L7" s="24" t="s">
        <v>97</v>
      </c>
      <c r="M7" s="24" t="s">
        <v>98</v>
      </c>
      <c r="N7" s="25" t="s">
        <v>99</v>
      </c>
      <c r="O7" s="25">
        <v>85.75</v>
      </c>
      <c r="P7" s="25">
        <v>89.84</v>
      </c>
      <c r="Q7" s="25">
        <v>4532</v>
      </c>
      <c r="R7" s="25" t="s">
        <v>99</v>
      </c>
      <c r="S7" s="25" t="s">
        <v>99</v>
      </c>
      <c r="T7" s="25" t="s">
        <v>99</v>
      </c>
      <c r="U7" s="25">
        <v>39351</v>
      </c>
      <c r="V7" s="25">
        <v>119.46</v>
      </c>
      <c r="W7" s="25">
        <v>329.41</v>
      </c>
      <c r="X7" s="25">
        <v>117.85</v>
      </c>
      <c r="Y7" s="25">
        <v>119.66</v>
      </c>
      <c r="Z7" s="25">
        <v>111.36</v>
      </c>
      <c r="AA7" s="25">
        <v>116.39</v>
      </c>
      <c r="AB7" s="25">
        <v>112.08</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950.78</v>
      </c>
      <c r="AU7" s="25">
        <v>557.1</v>
      </c>
      <c r="AV7" s="25">
        <v>480.18</v>
      </c>
      <c r="AW7" s="25">
        <v>1092.31</v>
      </c>
      <c r="AX7" s="25">
        <v>606.99</v>
      </c>
      <c r="AY7" s="25">
        <v>357.34</v>
      </c>
      <c r="AZ7" s="25">
        <v>366.03</v>
      </c>
      <c r="BA7" s="25">
        <v>365.18</v>
      </c>
      <c r="BB7" s="25">
        <v>327.77</v>
      </c>
      <c r="BC7" s="25">
        <v>338.02</v>
      </c>
      <c r="BD7" s="25">
        <v>261.51</v>
      </c>
      <c r="BE7" s="25">
        <v>25.75</v>
      </c>
      <c r="BF7" s="25">
        <v>53.97</v>
      </c>
      <c r="BG7" s="25">
        <v>75.69</v>
      </c>
      <c r="BH7" s="25">
        <v>94.58</v>
      </c>
      <c r="BI7" s="25">
        <v>115.62</v>
      </c>
      <c r="BJ7" s="25">
        <v>373.69</v>
      </c>
      <c r="BK7" s="25">
        <v>370.12</v>
      </c>
      <c r="BL7" s="25">
        <v>371.65</v>
      </c>
      <c r="BM7" s="25">
        <v>397.1</v>
      </c>
      <c r="BN7" s="25">
        <v>379.91</v>
      </c>
      <c r="BO7" s="25">
        <v>265.16000000000003</v>
      </c>
      <c r="BP7" s="25">
        <v>84.99</v>
      </c>
      <c r="BQ7" s="25">
        <v>88.72</v>
      </c>
      <c r="BR7" s="25">
        <v>85.54</v>
      </c>
      <c r="BS7" s="25">
        <v>88.74</v>
      </c>
      <c r="BT7" s="25">
        <v>85.75</v>
      </c>
      <c r="BU7" s="25">
        <v>99.87</v>
      </c>
      <c r="BV7" s="25">
        <v>100.42</v>
      </c>
      <c r="BW7" s="25">
        <v>98.77</v>
      </c>
      <c r="BX7" s="25">
        <v>95.79</v>
      </c>
      <c r="BY7" s="25">
        <v>98.3</v>
      </c>
      <c r="BZ7" s="25">
        <v>102.35</v>
      </c>
      <c r="CA7" s="25">
        <v>262.72000000000003</v>
      </c>
      <c r="CB7" s="25">
        <v>251.98</v>
      </c>
      <c r="CC7" s="25">
        <v>261.85000000000002</v>
      </c>
      <c r="CD7" s="25">
        <v>251.69</v>
      </c>
      <c r="CE7" s="25">
        <v>261.64</v>
      </c>
      <c r="CF7" s="25">
        <v>171.81</v>
      </c>
      <c r="CG7" s="25">
        <v>171.67</v>
      </c>
      <c r="CH7" s="25">
        <v>173.67</v>
      </c>
      <c r="CI7" s="25">
        <v>171.13</v>
      </c>
      <c r="CJ7" s="25">
        <v>173.7</v>
      </c>
      <c r="CK7" s="25">
        <v>167.74</v>
      </c>
      <c r="CL7" s="25">
        <v>55.9</v>
      </c>
      <c r="CM7" s="25">
        <v>55.91</v>
      </c>
      <c r="CN7" s="25">
        <v>54.9</v>
      </c>
      <c r="CO7" s="25">
        <v>56.75</v>
      </c>
      <c r="CP7" s="25">
        <v>58.82</v>
      </c>
      <c r="CQ7" s="25">
        <v>60.03</v>
      </c>
      <c r="CR7" s="25">
        <v>59.74</v>
      </c>
      <c r="CS7" s="25">
        <v>59.67</v>
      </c>
      <c r="CT7" s="25">
        <v>60.12</v>
      </c>
      <c r="CU7" s="25">
        <v>60.34</v>
      </c>
      <c r="CV7" s="25">
        <v>60.29</v>
      </c>
      <c r="CW7" s="25">
        <v>91.98</v>
      </c>
      <c r="CX7" s="25">
        <v>92.02</v>
      </c>
      <c r="CY7" s="25">
        <v>92.58</v>
      </c>
      <c r="CZ7" s="25">
        <v>91.82</v>
      </c>
      <c r="DA7" s="25">
        <v>87.24</v>
      </c>
      <c r="DB7" s="25">
        <v>84.81</v>
      </c>
      <c r="DC7" s="25">
        <v>84.8</v>
      </c>
      <c r="DD7" s="25">
        <v>84.6</v>
      </c>
      <c r="DE7" s="25">
        <v>84.24</v>
      </c>
      <c r="DF7" s="25">
        <v>84.19</v>
      </c>
      <c r="DG7" s="25">
        <v>90.12</v>
      </c>
      <c r="DH7" s="25">
        <v>63.03</v>
      </c>
      <c r="DI7" s="25">
        <v>60.8</v>
      </c>
      <c r="DJ7" s="25">
        <v>59.23</v>
      </c>
      <c r="DK7" s="25">
        <v>58.59</v>
      </c>
      <c r="DL7" s="25">
        <v>58</v>
      </c>
      <c r="DM7" s="25">
        <v>47.28</v>
      </c>
      <c r="DN7" s="25">
        <v>47.66</v>
      </c>
      <c r="DO7" s="25">
        <v>48.17</v>
      </c>
      <c r="DP7" s="25">
        <v>48.83</v>
      </c>
      <c r="DQ7" s="25">
        <v>49.96</v>
      </c>
      <c r="DR7" s="25">
        <v>50.88</v>
      </c>
      <c r="DS7" s="25">
        <v>19.940000000000001</v>
      </c>
      <c r="DT7" s="25">
        <v>26.2</v>
      </c>
      <c r="DU7" s="25">
        <v>32.799999999999997</v>
      </c>
      <c r="DV7" s="25">
        <v>37.78</v>
      </c>
      <c r="DW7" s="25">
        <v>45.51</v>
      </c>
      <c r="DX7" s="25">
        <v>12.19</v>
      </c>
      <c r="DY7" s="25">
        <v>15.1</v>
      </c>
      <c r="DZ7" s="25">
        <v>17.12</v>
      </c>
      <c r="EA7" s="25">
        <v>18.18</v>
      </c>
      <c r="EB7" s="25">
        <v>19.32</v>
      </c>
      <c r="EC7" s="25">
        <v>22.3</v>
      </c>
      <c r="ED7" s="25">
        <v>0.7</v>
      </c>
      <c r="EE7" s="25">
        <v>0.89</v>
      </c>
      <c r="EF7" s="25">
        <v>0.63</v>
      </c>
      <c r="EG7" s="25">
        <v>0.61</v>
      </c>
      <c r="EH7" s="25">
        <v>0.76</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hasso</cp:lastModifiedBy>
  <cp:lastPrinted>2023-01-23T08:19:09Z</cp:lastPrinted>
  <dcterms:created xsi:type="dcterms:W3CDTF">2022-12-01T00:56:35Z</dcterms:created>
  <dcterms:modified xsi:type="dcterms:W3CDTF">2023-01-23T08:19:38Z</dcterms:modified>
  <cp:category/>
</cp:coreProperties>
</file>