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850F3637-BF61-4739-8332-80D3FBAC4412}" xr6:coauthVersionLast="47" xr6:coauthVersionMax="47" xr10:uidLastSave="{00000000-0000-0000-0000-000000000000}"/>
  <workbookProtection workbookAlgorithmName="SHA-512" workbookHashValue="MoptI9r/9WShyFQEDeSw1Cby/Mx4U2Ymc36FjuvZoQPlTnpAxM3UiPKOLXl+q7wUS3FQoinx0NJErBfgXIlXsQ==" workbookSaltValue="oN/rdhYdg4tM2YKb53Z2b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D10" i="4"/>
  <c r="W10" i="4"/>
  <c r="P10" i="4"/>
  <c r="B10" i="4"/>
  <c r="BB8" i="4"/>
  <c r="AT8" i="4"/>
  <c r="AD8" i="4"/>
  <c r="W8" i="4"/>
</calcChain>
</file>

<file path=xl/sharedStrings.xml><?xml version="1.0" encoding="utf-8"?>
<sst xmlns="http://schemas.openxmlformats.org/spreadsheetml/2006/main" count="300" uniqueCount="116">
  <si>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</si>
  <si>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</si>
  <si>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</si>
  <si>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</si>
  <si>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</si>
  <si>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</si>
  <si>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</si>
  <si>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</si>
  <si>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</si>
  <si>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</si>
  <si>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</si>
  <si>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</si>
  <si>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</si>
  <si>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</si>
  <si>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</si>
  <si>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</si>
  <si>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</si>
  <si>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</si>
  <si>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</si>
  <si>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</si>
  <si>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</si>
  <si>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</si>
  <si>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</si>
  <si>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</si>
  <si>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</si>
  <si>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</si>
  <si>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</si>
  <si>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</si>
  <si>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</si>
  <si>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</si>
  <si>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</si>
  <si>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</si>
  <si>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</si>
  <si>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</si>
  <si>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</si>
  <si>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</si>
  <si>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</si>
  <si>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</si>
  <si>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</si>
  <si>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</si>
  <si>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</si>
  <si>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</si>
  <si>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</si>
  <si>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</si>
  <si>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</si>
  <si>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</si>
  <si>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</si>
  <si>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</si>
  <si>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</si>
  <si>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</si>
  <si>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</si>
  <si>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</si>
  <si>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</si>
  <si>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</si>
  <si>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</si>
  <si>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</si>
  <si>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</si>
  <si>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</si>
  <si>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</si>
  <si>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</si>
  <si>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</si>
  <si>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</si>
  <si>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</si>
  <si>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</si>
  <si>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</si>
  <si>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</si>
  <si>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</si>
  <si>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</si>
  <si>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</si>
  <si>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</si>
  <si>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</si>
  <si>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</si>
  <si>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</si>
  <si>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</si>
  <si>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</si>
  <si>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</si>
  <si>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</si>
  <si>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</si>
  <si>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</si>
  <si>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</si>
  <si>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</si>
  <si>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</si>
  <si>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</si>
  <si>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</si>
  <si>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</si>
  <si>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</si>
  <si>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</si>
  <si>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</si>
  <si>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</si>
  <si>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</si>
  <si>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</si>
  <si>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</si>
  <si>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</si>
  <si>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</si>
  <si>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</si>
  <si>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</si>
  <si>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</si>
  <si>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</si>
  <si>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</si>
  <si>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</si>
  <si>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</si>
  <si>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</si>
  <si>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</si>
  <si>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</si>
  <si>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</si>
  <si>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</si>
  <si>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</si>
  <si>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</si>
  <si>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</si>
  <si>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</si>
  <si>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</si>
  <si>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</si>
  <si>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</si>
  <si>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及び管渠老朽化率については類似団体より低くなっている。これは当組合が公営企業会計へ移行したのが令和2年からであり、それまでの期間減価償却累計額が計上されていないためである。現段階では大部分の管渠は耐用年数である50年が経過していないため、破損した箇所を随時修繕しているが、今後は、下水道ストックマネジメント計画に基づいて、計画的な改築・更新を行っていきたい。</t>
    <phoneticPr fontId="4"/>
  </si>
  <si>
    <t>　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ために地方公営企業法の一部適用による公営企業会計への移行を行った。今後は公営企業会計による経営指標に基づいた経営戦略及び下水道ストックマネジメント計画をふまえ使用料の改定等を考慮して、より安定的かつ計画的な事業執行に努めなければならない。</t>
    <phoneticPr fontId="4"/>
  </si>
  <si>
    <r>
      <t xml:space="preserve">  経常収支比率については類似団体と概ね同じ数値となっており、使用料収入や一般会計からの繰入金等の収益で、維持管理費や支払利息等の費用を賄えている状況である。また企業債残高対事業規模比率によると投資規模は</t>
    </r>
    <r>
      <rPr>
        <sz val="11"/>
        <rFont val="ＭＳ ゴシック"/>
        <family val="3"/>
        <charset val="128"/>
      </rPr>
      <t>類似団体と概ね同じ数値となった。</t>
    </r>
    <r>
      <rPr>
        <sz val="11"/>
        <color theme="1"/>
        <rFont val="ＭＳ ゴシック"/>
        <family val="3"/>
        <charset val="128"/>
      </rPr>
      <t>経常収支比率及び企業債残高対事業規模比率については、今後、過度な投資を行わないことにより、支払利息及び企業債残高が減少し、改善していくものと考える。
  下水道の代表的な経営指標である経費回収率、汚水処理原価は類似団体よりも経営上安定しており、今後、水洗化率を向上させることで更に良好となると考える。
  施設利用率については、類似団体と比較して低くなっている。下水道の最上位計画である東京湾流域別下水道整備総合計画に基づき、終末処理場の水処理施設を高級処理から高度処理へ順次切替中であり、切替後は、処理能力が現況51,800㎥/日から事業計画時43,600㎥/日へ減少する見込みのため、水洗化率の向上効果とあわせ、施設利用率は改善する予定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</si>
</sst>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0.31</c:v>
                </c:pt>
              </c:numCache>
            </c:numRef>
          </c:val>
          <c:extLst>
            <c:ext xmlns:c16="http://schemas.microsoft.com/office/drawing/2014/chart" uri="{C3380CC4-5D6E-409C-BE32-E72D297353CC}">
              <c16:uniqueId val="{00000000-2D1A-4F16-BC6A-D332CD4429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D1A-4F16-BC6A-D332CD4429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40.31</c:v>
                </c:pt>
                <c:pt idx="4">
                  <c:v>42.97</c:v>
                </c:pt>
              </c:numCache>
            </c:numRef>
          </c:val>
          <c:extLst>
            <c:ext xmlns:c16="http://schemas.microsoft.com/office/drawing/2014/chart" uri="{C3380CC4-5D6E-409C-BE32-E72D297353CC}">
              <c16:uniqueId val="{00000000-E907-44AC-B5D2-97908CD4CB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E907-44AC-B5D2-97908CD4CB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87.44</c:v>
                </c:pt>
                <c:pt idx="4">
                  <c:v>88.39</c:v>
                </c:pt>
              </c:numCache>
            </c:numRef>
          </c:val>
          <c:extLst>
            <c:ext xmlns:c16="http://schemas.microsoft.com/office/drawing/2014/chart" uri="{C3380CC4-5D6E-409C-BE32-E72D297353CC}">
              <c16:uniqueId val="{00000000-614B-4016-BEFF-35C648D81A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14B-4016-BEFF-35C648D81A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107.27</c:v>
                </c:pt>
                <c:pt idx="4">
                  <c:v>107.84</c:v>
                </c:pt>
              </c:numCache>
            </c:numRef>
          </c:val>
          <c:extLst>
            <c:ext xmlns:c16="http://schemas.microsoft.com/office/drawing/2014/chart" uri="{C3380CC4-5D6E-409C-BE32-E72D297353CC}">
              <c16:uniqueId val="{00000000-376E-42EB-A4D0-A8603C4CDD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376E-42EB-A4D0-A8603C4CDD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5.12</c:v>
                </c:pt>
                <c:pt idx="4">
                  <c:v>10.14</c:v>
                </c:pt>
              </c:numCache>
            </c:numRef>
          </c:val>
          <c:extLst>
            <c:ext xmlns:c16="http://schemas.microsoft.com/office/drawing/2014/chart" uri="{C3380CC4-5D6E-409C-BE32-E72D297353CC}">
              <c16:uniqueId val="{00000000-7945-43F2-8EA1-AA807BC6E2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7945-43F2-8EA1-AA807BC6E2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25-416D-83FE-786B0DFD10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125-416D-83FE-786B0DFD10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A2-474D-B6C2-AC398DE53A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8A2-474D-B6C2-AC398DE53A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139.21</c:v>
                </c:pt>
                <c:pt idx="4">
                  <c:v>158</c:v>
                </c:pt>
              </c:numCache>
            </c:numRef>
          </c:val>
          <c:extLst>
            <c:ext xmlns:c16="http://schemas.microsoft.com/office/drawing/2014/chart" uri="{C3380CC4-5D6E-409C-BE32-E72D297353CC}">
              <c16:uniqueId val="{00000000-F3D9-4124-84DF-93F201A332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3D9-4124-84DF-93F201A332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925.26</c:v>
                </c:pt>
                <c:pt idx="4">
                  <c:v>855.29</c:v>
                </c:pt>
              </c:numCache>
            </c:numRef>
          </c:val>
          <c:extLst>
            <c:ext xmlns:c16="http://schemas.microsoft.com/office/drawing/2014/chart" uri="{C3380CC4-5D6E-409C-BE32-E72D297353CC}">
              <c16:uniqueId val="{00000000-2379-4E4E-98AE-73708BD380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2379-4E4E-98AE-73708BD380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101.81</c:v>
                </c:pt>
                <c:pt idx="4">
                  <c:v>106.31</c:v>
                </c:pt>
              </c:numCache>
            </c:numRef>
          </c:val>
          <c:extLst>
            <c:ext xmlns:c16="http://schemas.microsoft.com/office/drawing/2014/chart" uri="{C3380CC4-5D6E-409C-BE32-E72D297353CC}">
              <c16:uniqueId val="{00000000-908F-4FD1-B03C-B0E9FE4280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908F-4FD1-B03C-B0E9FE4280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145.46</c:v>
                </c:pt>
                <c:pt idx="4">
                  <c:v>139.63999999999999</c:v>
                </c:pt>
              </c:numCache>
            </c:numRef>
          </c:val>
          <c:extLst>
            <c:ext xmlns:c16="http://schemas.microsoft.com/office/drawing/2014/chart" uri="{C3380CC4-5D6E-409C-BE32-E72D297353CC}">
              <c16:uniqueId val="{00000000-FA87-42C4-9C85-AE9BC38215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FA87-42C4-9C85-AE9BC38215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君津富津広域下水道組合</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t="str">
        <f>データ!S6</f>
        <v>-</v>
      </c>
      <c r="AM8" s="46"/>
      <c r="AN8" s="46"/>
      <c r="AO8" s="46"/>
      <c r="AP8" s="46"/>
      <c r="AQ8" s="46"/>
      <c r="AR8" s="46"/>
      <c r="AS8" s="46"/>
      <c r="AT8" s="45" t="str">
        <f>データ!T6</f>
        <v>-</v>
      </c>
      <c r="AU8" s="45"/>
      <c r="AV8" s="45"/>
      <c r="AW8" s="45"/>
      <c r="AX8" s="45"/>
      <c r="AY8" s="45"/>
      <c r="AZ8" s="45"/>
      <c r="BA8" s="45"/>
      <c r="BB8" s="45" t="str">
        <f>データ!U6</f>
        <v>-</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76.430000000000007</v>
      </c>
      <c r="J10" s="45"/>
      <c r="K10" s="45"/>
      <c r="L10" s="45"/>
      <c r="M10" s="45"/>
      <c r="N10" s="45"/>
      <c r="O10" s="45"/>
      <c r="P10" s="45">
        <f>データ!P6</f>
        <v>47.72</v>
      </c>
      <c r="Q10" s="45"/>
      <c r="R10" s="45"/>
      <c r="S10" s="45"/>
      <c r="T10" s="45"/>
      <c r="U10" s="45"/>
      <c r="V10" s="45"/>
      <c r="W10" s="45">
        <f>データ!Q6</f>
        <v>66.38</v>
      </c>
      <c r="X10" s="45"/>
      <c r="Y10" s="45"/>
      <c r="Z10" s="45"/>
      <c r="AA10" s="45"/>
      <c r="AB10" s="45"/>
      <c r="AC10" s="45"/>
      <c r="AD10" s="46">
        <f>データ!R6</f>
        <v>2750</v>
      </c>
      <c r="AE10" s="46"/>
      <c r="AF10" s="46"/>
      <c r="AG10" s="46"/>
      <c r="AH10" s="46"/>
      <c r="AI10" s="46"/>
      <c r="AJ10" s="46"/>
      <c r="AK10" s="2"/>
      <c r="AL10" s="46">
        <f>データ!V6</f>
        <v>59227</v>
      </c>
      <c r="AM10" s="46"/>
      <c r="AN10" s="46"/>
      <c r="AO10" s="46"/>
      <c r="AP10" s="46"/>
      <c r="AQ10" s="46"/>
      <c r="AR10" s="46"/>
      <c r="AS10" s="46"/>
      <c r="AT10" s="45">
        <f>データ!W6</f>
        <v>14.4</v>
      </c>
      <c r="AU10" s="45"/>
      <c r="AV10" s="45"/>
      <c r="AW10" s="45"/>
      <c r="AX10" s="45"/>
      <c r="AY10" s="45"/>
      <c r="AZ10" s="45"/>
      <c r="BA10" s="45"/>
      <c r="BB10" s="45">
        <f>データ!X6</f>
        <v>4112.99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UhjBLtSduw9B8QwLSvZPJLChwfNyo/AtKJPS7Vkgw2VFRu1kx+D5U4l5imP3blZFHGccFCcUTisSN2KneSZhQ==" saltValue="pUQ3g1a25zu+FDeFkKLx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128775</v>
      </c>
      <c r="D6" s="19">
        <f t="shared" si="3"/>
        <v>46</v>
      </c>
      <c r="E6" s="19">
        <f t="shared" si="3"/>
        <v>17</v>
      </c>
      <c r="F6" s="19">
        <f t="shared" si="3"/>
        <v>1</v>
      </c>
      <c r="G6" s="19">
        <f t="shared" si="3"/>
        <v>0</v>
      </c>
      <c r="H6" s="19" t="str">
        <f t="shared" si="3"/>
        <v>千葉県　君津富津広域下水道組合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76.430000000000007</v>
      </c>
      <c r="P6" s="20">
        <f t="shared" si="3"/>
        <v>47.72</v>
      </c>
      <c r="Q6" s="20">
        <f t="shared" si="3"/>
        <v>66.38</v>
      </c>
      <c r="R6" s="20">
        <f t="shared" si="3"/>
        <v>2750</v>
      </c>
      <c r="S6" s="20" t="str">
        <f t="shared" si="3"/>
        <v>-</v>
      </c>
      <c r="T6" s="20" t="str">
        <f t="shared" si="3"/>
        <v>-</v>
      </c>
      <c r="U6" s="20" t="str">
        <f t="shared" si="3"/>
        <v>-</v>
      </c>
      <c r="V6" s="20">
        <f t="shared" si="3"/>
        <v>59227</v>
      </c>
      <c r="W6" s="20">
        <f t="shared" si="3"/>
        <v>14.4</v>
      </c>
      <c r="X6" s="20">
        <f t="shared" si="3"/>
        <v>4112.99</v>
      </c>
      <c r="Y6" s="21" t="str">
        <f>IF(Y7="",NA(),Y7)</f>
        <v>-</v>
      </c>
      <c r="Z6" s="21" t="str">
        <f t="shared" ref="Z6:AH6" si="4">IF(Z7="",NA(),Z7)</f>
        <v>-</v>
      </c>
      <c r="AA6" s="21" t="str">
        <f t="shared" si="4"/>
        <v>-</v>
      </c>
      <c r="AB6" s="21">
        <f t="shared" si="4"/>
        <v>107.27</v>
      </c>
      <c r="AC6" s="21">
        <f t="shared" si="4"/>
        <v>107.84</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139.21</v>
      </c>
      <c r="AY6" s="21">
        <f t="shared" si="6"/>
        <v>158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925.26</v>
      </c>
      <c r="BJ6" s="21">
        <f t="shared" si="7"/>
        <v>855.29</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101.81</v>
      </c>
      <c r="BU6" s="21">
        <f t="shared" si="8"/>
        <v>106.31</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145.46</v>
      </c>
      <c r="CF6" s="21">
        <f t="shared" si="9"/>
        <v>139.63999999999999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40.31</v>
      </c>
      <c r="CQ6" s="21">
        <f t="shared" si="10"/>
        <v>42.97</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87.44</v>
      </c>
      <c r="DB6" s="21">
        <f t="shared" si="11"/>
        <v>88.39</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5.12</v>
      </c>
      <c r="DM6" s="21">
        <f t="shared" si="12"/>
        <v>10.14</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1">
        <f t="shared" si="14"/>
        <v>0.31</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128775</v>
      </c>
      <c r="D7" s="23">
        <v>46</v>
      </c>
      <c r="E7" s="23">
        <v>17</v>
      </c>
      <c r="F7" s="23">
        <v>1</v>
      </c>
      <c r="G7" s="23">
        <v>0</v>
      </c>
      <c r="H7" s="23" t="s">
        <v>96</v>
      </c>
      <c r="I7" s="23" t="s">
        <v>97</v>
      </c>
      <c r="J7" s="23" t="s">
        <v>98</v>
      </c>
      <c r="K7" s="23" t="s">
        <v>99</v>
      </c>
      <c r="L7" s="23" t="s">
        <v>100</v>
      </c>
      <c r="M7" s="23" t="s">
        <v>101</v>
      </c>
      <c r="N7" s="24" t="s">
        <v>102</v>
      </c>
      <c r="O7" s="24">
        <v>76.430000000000007</v>
      </c>
      <c r="P7" s="24">
        <v>47.72</v>
      </c>
      <c r="Q7" s="24">
        <v>66.38</v>
      </c>
      <c r="R7" s="24">
        <v>2750</v>
      </c>
      <c r="S7" s="24" t="s">
        <v>102</v>
      </c>
      <c r="T7" s="24" t="s">
        <v>102</v>
      </c>
      <c r="U7" s="24" t="s">
        <v>102</v>
      </c>
      <c r="V7" s="24">
        <v>59227</v>
      </c>
      <c r="W7" s="24">
        <v>14.4</v>
      </c>
      <c r="X7" s="24">
        <v>4112.99</v>
      </c>
      <c r="Y7" s="24" t="s">
        <v>102</v>
      </c>
      <c r="Z7" s="24" t="s">
        <v>102</v>
      </c>
      <c r="AA7" s="24" t="s">
        <v>102</v>
      </c>
      <c r="AB7" s="24">
        <v>107.27</v>
      </c>
      <c r="AC7" s="24">
        <v>107.84</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139.21</v>
      </c>
      <c r="AY7" s="24">
        <v>158</v>
      </c>
      <c r="AZ7" s="24" t="s">
        <v>102</v>
      </c>
      <c r="BA7" s="24" t="s">
        <v>102</v>
      </c>
      <c r="BB7" s="24" t="s">
        <v>102</v>
      </c>
      <c r="BC7" s="24">
        <v>67.930000000000007</v>
      </c>
      <c r="BD7" s="24">
        <v>68.53</v>
      </c>
      <c r="BE7" s="24">
        <v>71.39</v>
      </c>
      <c r="BF7" s="24" t="s">
        <v>102</v>
      </c>
      <c r="BG7" s="24" t="s">
        <v>102</v>
      </c>
      <c r="BH7" s="24" t="s">
        <v>102</v>
      </c>
      <c r="BI7" s="24">
        <v>925.26</v>
      </c>
      <c r="BJ7" s="24">
        <v>855.29</v>
      </c>
      <c r="BK7" s="24" t="s">
        <v>102</v>
      </c>
      <c r="BL7" s="24" t="s">
        <v>102</v>
      </c>
      <c r="BM7" s="24" t="s">
        <v>102</v>
      </c>
      <c r="BN7" s="24">
        <v>857.88</v>
      </c>
      <c r="BO7" s="24">
        <v>825.1</v>
      </c>
      <c r="BP7" s="24">
        <v>669.11</v>
      </c>
      <c r="BQ7" s="24" t="s">
        <v>102</v>
      </c>
      <c r="BR7" s="24" t="s">
        <v>102</v>
      </c>
      <c r="BS7" s="24" t="s">
        <v>102</v>
      </c>
      <c r="BT7" s="24">
        <v>101.81</v>
      </c>
      <c r="BU7" s="24">
        <v>106.31</v>
      </c>
      <c r="BV7" s="24" t="s">
        <v>102</v>
      </c>
      <c r="BW7" s="24" t="s">
        <v>102</v>
      </c>
      <c r="BX7" s="24" t="s">
        <v>102</v>
      </c>
      <c r="BY7" s="24">
        <v>94.97</v>
      </c>
      <c r="BZ7" s="24">
        <v>97.07</v>
      </c>
      <c r="CA7" s="24">
        <v>99.73</v>
      </c>
      <c r="CB7" s="24" t="s">
        <v>102</v>
      </c>
      <c r="CC7" s="24" t="s">
        <v>102</v>
      </c>
      <c r="CD7" s="24" t="s">
        <v>102</v>
      </c>
      <c r="CE7" s="24">
        <v>145.46</v>
      </c>
      <c r="CF7" s="24">
        <v>139.63999999999999</v>
      </c>
      <c r="CG7" s="24" t="s">
        <v>102</v>
      </c>
      <c r="CH7" s="24" t="s">
        <v>102</v>
      </c>
      <c r="CI7" s="24" t="s">
        <v>102</v>
      </c>
      <c r="CJ7" s="24">
        <v>159.49</v>
      </c>
      <c r="CK7" s="24">
        <v>157.81</v>
      </c>
      <c r="CL7" s="24">
        <v>134.97999999999999</v>
      </c>
      <c r="CM7" s="24" t="s">
        <v>102</v>
      </c>
      <c r="CN7" s="24" t="s">
        <v>102</v>
      </c>
      <c r="CO7" s="24" t="s">
        <v>102</v>
      </c>
      <c r="CP7" s="24">
        <v>40.31</v>
      </c>
      <c r="CQ7" s="24">
        <v>42.97</v>
      </c>
      <c r="CR7" s="24" t="s">
        <v>102</v>
      </c>
      <c r="CS7" s="24" t="s">
        <v>102</v>
      </c>
      <c r="CT7" s="24" t="s">
        <v>102</v>
      </c>
      <c r="CU7" s="24">
        <v>65.28</v>
      </c>
      <c r="CV7" s="24">
        <v>64.92</v>
      </c>
      <c r="CW7" s="24">
        <v>59.99</v>
      </c>
      <c r="CX7" s="24" t="s">
        <v>102</v>
      </c>
      <c r="CY7" s="24" t="s">
        <v>102</v>
      </c>
      <c r="CZ7" s="24" t="s">
        <v>102</v>
      </c>
      <c r="DA7" s="24">
        <v>87.44</v>
      </c>
      <c r="DB7" s="24">
        <v>88.39</v>
      </c>
      <c r="DC7" s="24" t="s">
        <v>102</v>
      </c>
      <c r="DD7" s="24" t="s">
        <v>102</v>
      </c>
      <c r="DE7" s="24" t="s">
        <v>102</v>
      </c>
      <c r="DF7" s="24">
        <v>92.72</v>
      </c>
      <c r="DG7" s="24">
        <v>92.88</v>
      </c>
      <c r="DH7" s="24">
        <v>95.72</v>
      </c>
      <c r="DI7" s="24" t="s">
        <v>102</v>
      </c>
      <c r="DJ7" s="24" t="s">
        <v>102</v>
      </c>
      <c r="DK7" s="24" t="s">
        <v>102</v>
      </c>
      <c r="DL7" s="24">
        <v>5.12</v>
      </c>
      <c r="DM7" s="24">
        <v>10.14</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0.31</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2023-02-01T04:36:14Z</cp:lastPrinted>
  <dcterms:created xsi:type="dcterms:W3CDTF">2023-01-12T23:29:02Z</dcterms:created>
  <dcterms:modified xsi:type="dcterms:W3CDTF">2023-02-01T04:36:16Z</dcterms:modified>
  <cp:category/>
</cp:coreProperties>
</file>