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180 下水道（地域）\"/>
    </mc:Choice>
  </mc:AlternateContent>
  <xr:revisionPtr revIDLastSave="0" documentId="13_ncr:1_{D0903B92-D2ED-474C-929D-613A5FA62BF6}" xr6:coauthVersionLast="47" xr6:coauthVersionMax="47" xr10:uidLastSave="{00000000-0000-0000-0000-000000000000}"/>
  <workbookProtection workbookAlgorithmName="SHA-512" workbookHashValue="OV8PPaxSbv4YvuCQvyppRhfKgdq4FWaIwO+ZrQRe8AQfDtAU8vGQgKK1v/tQ9BebUOQqoJrk+/uO+McUq4mucg==" workbookSaltValue="bK41wZb8Ydecs5oGJvEnrg=="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L10" i="4"/>
  <c r="W10" i="4"/>
  <c r="BB8" i="4"/>
  <c r="AL8" i="4"/>
  <c r="I8" i="4"/>
  <c r="B8"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<sst xmlns="http://schemas.openxmlformats.org/spreadsheetml/2006/main" count="247" uniqueCount="120">
  <si>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</si>
  <si>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</si>
  <si>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</si>
  <si>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</si>
  <si>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</si>
  <si>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</si>
  <si>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</si>
  <si>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</si>
  <si>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</si>
  <si>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</si>
  <si>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</si>
  <si>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</si>
  <si>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</si>
  <si>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</si>
  <si>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</si>
  <si>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</si>
  <si>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</si>
  <si>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</si>
  <si>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</si>
  <si>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</si>
  <si>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</si>
  <si>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</si>
  <si>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</si>
  <si>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</si>
  <si>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</si>
  <si>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</si>
  <si>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</si>
  <si>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</si>
  <si>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</si>
  <si>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</si>
  <si>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</si>
  <si>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</si>
  <si>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</si>
  <si>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</si>
  <si>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</si>
  <si>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</si>
  <si>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</si>
  <si>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</si>
  <si>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</si>
  <si>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</si>
  <si>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</si>
  <si>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</si>
  <si>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</si>
  <si>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</si>
  <si>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</si>
  <si>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</si>
  <si>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</si>
  <si>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</si>
  <si>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</si>
  <si>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</si>
  <si>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</si>
  <si>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</si>
  <si>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</si>
  <si>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</si>
  <si>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</si>
  <si>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</si>
  <si>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</si>
  <si>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</si>
  <si>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</si>
  <si>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</si>
  <si>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</si>
  <si>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</si>
  <si>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</si>
  <si>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</si>
  <si>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</si>
  <si>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</si>
  <si>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</si>
  <si>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</si>
  <si>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</si>
  <si>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</si>
  <si>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</si>
  <si>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</si>
  <si>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</si>
  <si>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</si>
  <si>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</si>
  <si>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</si>
  <si>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</si>
  <si>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</si>
  <si>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</si>
  <si>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</si>
  <si>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</si>
  <si>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</si>
  <si>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</si>
  <si>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</si>
  <si>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</si>
  <si>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</si>
  <si>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</si>
  <si>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</si>
  <si>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</si>
  <si>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</si>
  <si>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</si>
  <si>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</si>
  <si>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</si>
  <si>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</si>
  <si>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</si>
  <si>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</si>
  <si>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</si>
  <si>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</si>
  <si>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長柄町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</si>
  <si>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</si>
  <si>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</si>
  <si>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</si>
  <si>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</si>
  <si>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</si>
  <si>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</si>
  <si>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</si>
  <si>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</si>
  <si>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</si>
  <si>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</si>
  <si>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</si>
  <si>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</si>
  <si>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</si>
  <si>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</si>
  <si>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</si>
  <si>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</si>
  <si>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</si>
  <si>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</si>
  <si>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①収益的収支比率は、数値が100%未満であり、不足分は一般会計繰入金で補填している状況である。更なる施設修繕費用の削減、施設修繕等に充てる財源の確保など経営改善を図っていく必要がある。
⑤経費回収率は、100%未満であり、汚水処理に係る費用が使用料以外の収入で賄われているため適正な使用料収入の確保及び汚水処理費の削減が必要である。
⑥汚水処理原価は、横ばいとなっており、類似団体平均値以下となっている。明確な数値基準はないものの、経年比較や現状分析を実施し、汚水処理に係るコストの改善が必要である。
⑦施設利用率は、逓減傾向にある。
⑧水洗化率は、類似団体平均値以上の数値を維持しており、経年比較による増減はない。
使用料収入の向上を図るため、将来の見込みを踏まえ、水洗化率向上に向け今後も分析していく必要がある。</t>
    <rPh sb="259" eb="261">
      <t>テイゲン</t>
    </rPh>
    <rPh sb="261" eb="263">
      <t>ケイコウ</t>
    </rPh>
    <phoneticPr fontId="4"/>
  </si>
  <si>
    <t>管渠について、維持管理は個人負担であり、町では把握していない。
浄化槽本体について、平成16年度の事業開始から現在17年目となるが耐用年数を超えるものはない。
また、経年劣化等による破損が見られるものについては、その都度修繕を実施しているが、老朽化に対して具体的な対応計画は作成していない。
今後必要に応じて作成を検討する。</t>
    <phoneticPr fontId="4"/>
  </si>
  <si>
    <t>全体的に人口減少は今後も見込まれるが、新規設置基数による使用人数の増と、使用水量の微増は望まれる。また、経年劣化による修繕費の増加も見込まれる。
使用料金の改定等を実施し、経営改善を図っていく必要がある。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</si>
</sst>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18-4743-8543-AA618597451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618-4743-8543-AA618597451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49.53</c:v>
                </c:pt>
                <c:pt idx="1">
                  <c:v>48.45</c:v>
                </c:pt>
                <c:pt idx="2">
                  <c:v>47.18</c:v>
                </c:pt>
                <c:pt idx="3">
                  <c:v>46.1</c:v>
                </c:pt>
                <c:pt idx="4">
                  <c:v>44.94</c:v>
                </c:pt>
              </c:numCache>
            </c:numRef>
          </c:val>
          <c:extLst>
            <c:ext xmlns:c16="http://schemas.microsoft.com/office/drawing/2014/chart" uri="{C3380CC4-5D6E-409C-BE32-E72D297353CC}">
              <c16:uniqueId val="{00000000-B314-4665-B390-188786246AE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59.64</c:v>
                </c:pt>
                <c:pt idx="3">
                  <c:v>58.19</c:v>
                </c:pt>
                <c:pt idx="4">
                  <c:v>56.52</c:v>
                </c:pt>
              </c:numCache>
            </c:numRef>
          </c:val>
          <c:smooth val="0"/>
          <c:extLst>
            <c:ext xmlns:c16="http://schemas.microsoft.com/office/drawing/2014/chart" uri="{C3380CC4-5D6E-409C-BE32-E72D297353CC}">
              <c16:uniqueId val="{00000001-B314-4665-B390-188786246AE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29.36</c:v>
                </c:pt>
              </c:numCache>
            </c:numRef>
          </c:val>
          <c:extLst>
            <c:ext xmlns:c16="http://schemas.microsoft.com/office/drawing/2014/chart" uri="{C3380CC4-5D6E-409C-BE32-E72D297353CC}">
              <c16:uniqueId val="{00000000-AC76-4A29-87A2-A4FE9607E5A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90.63</c:v>
                </c:pt>
                <c:pt idx="3">
                  <c:v>87.8</c:v>
                </c:pt>
                <c:pt idx="4">
                  <c:v>88.43</c:v>
                </c:pt>
              </c:numCache>
            </c:numRef>
          </c:val>
          <c:smooth val="0"/>
          <c:extLst>
            <c:ext xmlns:c16="http://schemas.microsoft.com/office/drawing/2014/chart" uri="{C3380CC4-5D6E-409C-BE32-E72D297353CC}">
              <c16:uniqueId val="{00000001-AC76-4A29-87A2-A4FE9607E5A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74.400000000000006</c:v>
                </c:pt>
                <c:pt idx="1">
                  <c:v>73.97</c:v>
                </c:pt>
                <c:pt idx="2">
                  <c:v>73</c:v>
                </c:pt>
                <c:pt idx="3">
                  <c:v>73.599999999999994</c:v>
                </c:pt>
                <c:pt idx="4">
                  <c:v>73.23</c:v>
                </c:pt>
              </c:numCache>
            </c:numRef>
          </c:val>
          <c:extLst>
            <c:ext xmlns:c16="http://schemas.microsoft.com/office/drawing/2014/chart" uri="{C3380CC4-5D6E-409C-BE32-E72D297353CC}">
              <c16:uniqueId val="{00000000-2D5A-44C9-AA18-65EBCC78129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5A-44C9-AA18-65EBCC78129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A2-4279-ACEA-AD360DACF17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A2-4279-ACEA-AD360DACF17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F6-4739-BE51-DC614D05D2C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F6-4739-BE51-DC614D05D2C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9C-4450-A490-F88BFEAC648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9C-4450-A490-F88BFEAC648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5E-4712-8A18-C2517088C9E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5E-4712-8A18-C2517088C9E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633.91999999999996</c:v>
                </c:pt>
                <c:pt idx="1">
                  <c:v>860.57</c:v>
                </c:pt>
                <c:pt idx="2">
                  <c:v>863.2</c:v>
                </c:pt>
                <c:pt idx="3">
                  <c:v>840.36</c:v>
                </c:pt>
                <c:pt idx="4">
                  <c:v>796.81</c:v>
                </c:pt>
              </c:numCache>
            </c:numRef>
          </c:val>
          <c:extLst>
            <c:ext xmlns:c16="http://schemas.microsoft.com/office/drawing/2014/chart" uri="{C3380CC4-5D6E-409C-BE32-E72D297353CC}">
              <c16:uniqueId val="{00000000-CB5E-4EDC-8CF3-789D9047E6E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270.57</c:v>
                </c:pt>
                <c:pt idx="3">
                  <c:v>294.27</c:v>
                </c:pt>
                <c:pt idx="4">
                  <c:v>294.08999999999997</c:v>
                </c:pt>
              </c:numCache>
            </c:numRef>
          </c:val>
          <c:smooth val="0"/>
          <c:extLst>
            <c:ext xmlns:c16="http://schemas.microsoft.com/office/drawing/2014/chart" uri="{C3380CC4-5D6E-409C-BE32-E72D297353CC}">
              <c16:uniqueId val="{00000001-CB5E-4EDC-8CF3-789D9047E6E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79.849999999999994</c:v>
                </c:pt>
                <c:pt idx="1">
                  <c:v>76.53</c:v>
                </c:pt>
                <c:pt idx="2">
                  <c:v>76.3</c:v>
                </c:pt>
                <c:pt idx="3">
                  <c:v>70.39</c:v>
                </c:pt>
                <c:pt idx="4">
                  <c:v>70.489999999999995</c:v>
                </c:pt>
              </c:numCache>
            </c:numRef>
          </c:val>
          <c:extLst>
            <c:ext xmlns:c16="http://schemas.microsoft.com/office/drawing/2014/chart" uri="{C3380CC4-5D6E-409C-BE32-E72D297353CC}">
              <c16:uniqueId val="{00000000-6B16-4F3A-A968-68009F52AA4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62.5</c:v>
                </c:pt>
                <c:pt idx="3">
                  <c:v>60.59</c:v>
                </c:pt>
                <c:pt idx="4">
                  <c:v>60</c:v>
                </c:pt>
              </c:numCache>
            </c:numRef>
          </c:val>
          <c:smooth val="0"/>
          <c:extLst>
            <c:ext xmlns:c16="http://schemas.microsoft.com/office/drawing/2014/chart" uri="{C3380CC4-5D6E-409C-BE32-E72D297353CC}">
              <c16:uniqueId val="{00000001-6B16-4F3A-A968-68009F52AA4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196.34</c:v>
                </c:pt>
                <c:pt idx="1">
                  <c:v>211.12</c:v>
                </c:pt>
                <c:pt idx="2">
                  <c:v>212.77</c:v>
                </c:pt>
                <c:pt idx="3">
                  <c:v>231.72</c:v>
                </c:pt>
                <c:pt idx="4">
                  <c:v>232.84</c:v>
                </c:pt>
              </c:numCache>
            </c:numRef>
          </c:val>
          <c:extLst>
            <c:ext xmlns:c16="http://schemas.microsoft.com/office/drawing/2014/chart" uri="{C3380CC4-5D6E-409C-BE32-E72D297353CC}">
              <c16:uniqueId val="{00000000-C1B4-4BA8-8791-7E243A44E4D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269.33</c:v>
                </c:pt>
                <c:pt idx="3">
                  <c:v>280.23</c:v>
                </c:pt>
                <c:pt idx="4">
                  <c:v>282.70999999999998</c:v>
                </c:pt>
              </c:numCache>
            </c:numRef>
          </c:val>
          <c:smooth val="0"/>
          <c:extLst>
            <c:ext xmlns:c16="http://schemas.microsoft.com/office/drawing/2014/chart" uri="{C3380CC4-5D6E-409C-BE32-E72D297353CC}">
              <c16:uniqueId val="{00000001-C1B4-4BA8-8791-7E243A44E4D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千葉県　長柄町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6588</v>
      </c>
      <c r="AM8" s="42"/>
      <c r="AN8" s="42"/>
      <c r="AO8" s="42"/>
      <c r="AP8" s="42"/>
      <c r="AQ8" s="42"/>
      <c r="AR8" s="42"/>
      <c r="AS8" s="42"/>
      <c r="AT8" s="35">
        <f>データ!T6</f>
        <v>47.11</v>
      </c>
      <c r="AU8" s="35"/>
      <c r="AV8" s="35"/>
      <c r="AW8" s="35"/>
      <c r="AX8" s="35"/>
      <c r="AY8" s="35"/>
      <c r="AZ8" s="35"/>
      <c r="BA8" s="35"/>
      <c r="BB8" s="35">
        <f>データ!U6</f>
        <v>139.84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81.760000000000005</v>
      </c>
      <c r="Q10" s="35"/>
      <c r="R10" s="35"/>
      <c r="S10" s="35"/>
      <c r="T10" s="35"/>
      <c r="U10" s="35"/>
      <c r="V10" s="35"/>
      <c r="W10" s="35">
        <f>データ!Q6</f>
        <v>100</v>
      </c>
      <c r="X10" s="35"/>
      <c r="Y10" s="35"/>
      <c r="Z10" s="35"/>
      <c r="AA10" s="35"/>
      <c r="AB10" s="35"/>
      <c r="AC10" s="35"/>
      <c r="AD10" s="42">
        <f>データ!R6</f>
        <v>2750</v>
      </c>
      <c r="AE10" s="42"/>
      <c r="AF10" s="42"/>
      <c r="AG10" s="42"/>
      <c r="AH10" s="42"/>
      <c r="AI10" s="42"/>
      <c r="AJ10" s="42"/>
      <c r="AK10" s="2"/>
      <c r="AL10" s="42">
        <f>データ!V6</f>
        <v>5331</v>
      </c>
      <c r="AM10" s="42"/>
      <c r="AN10" s="42"/>
      <c r="AO10" s="42"/>
      <c r="AP10" s="42"/>
      <c r="AQ10" s="42"/>
      <c r="AR10" s="42"/>
      <c r="AS10" s="42"/>
      <c r="AT10" s="35">
        <f>データ!W6</f>
        <v>46.59</v>
      </c>
      <c r="AU10" s="35"/>
      <c r="AV10" s="35"/>
      <c r="AW10" s="35"/>
      <c r="AX10" s="35"/>
      <c r="AY10" s="35"/>
      <c r="AZ10" s="35"/>
      <c r="BA10" s="35"/>
      <c r="BB10" s="35">
        <f>データ!X6</f>
        <v>114.42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1mMx19s5ZQbTzNzV5H/5DDYwJtsbXkAGG7bp9YJfFdVccAaeLa5OaBv3Va8GPp9WfVyc94aRU/QSpCZQJU/NUQ==" saltValue="1f7PwzlydFkzHjOZgt0Ji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124265</v>
      </c>
      <c r="D6" s="19">
        <f t="shared" si="3"/>
        <v>47</v>
      </c>
      <c r="E6" s="19">
        <f t="shared" si="3"/>
        <v>18</v>
      </c>
      <c r="F6" s="19">
        <f t="shared" si="3"/>
        <v>0</v>
      </c>
      <c r="G6" s="19">
        <f t="shared" si="3"/>
        <v>0</v>
      </c>
      <c r="H6" s="19" t="str">
        <f t="shared" si="3"/>
        <v>千葉県　長柄町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81.760000000000005</v>
      </c>
      <c r="Q6" s="20">
        <f t="shared" si="3"/>
        <v>100</v>
      </c>
      <c r="R6" s="20">
        <f t="shared" si="3"/>
        <v>2750</v>
      </c>
      <c r="S6" s="20">
        <f t="shared" si="3"/>
        <v>6588</v>
      </c>
      <c r="T6" s="20">
        <f t="shared" si="3"/>
        <v>47.11</v>
      </c>
      <c r="U6" s="20">
        <f t="shared" si="3"/>
        <v>139.84</v>
      </c>
      <c r="V6" s="20">
        <f t="shared" si="3"/>
        <v>5331</v>
      </c>
      <c r="W6" s="20">
        <f t="shared" si="3"/>
        <v>46.59</v>
      </c>
      <c r="X6" s="20">
        <f t="shared" si="3"/>
        <v>114.42</v>
      </c>
      <c r="Y6" s="21">
        <f>IF(Y7="",NA(),Y7)</f>
        <v>74.400000000000006</v>
      </c>
      <c r="Z6" s="21">
        <f t="shared" ref="Z6:AH6" si="4">IF(Z7="",NA(),Z7)</f>
        <v>73.97</v>
      </c>
      <c r="AA6" s="21">
        <f t="shared" si="4"/>
        <v>73</v>
      </c>
      <c r="AB6" s="21">
        <f t="shared" si="4"/>
        <v>73.599999999999994</v>
      </c>
      <c r="AC6" s="21">
        <f t="shared" si="4"/>
        <v>73.23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633.91999999999996</v>
      </c>
      <c r="BG6" s="21">
        <f t="shared" ref="BG6:BO6" si="7">IF(BG7="",NA(),BG7)</f>
        <v>860.57</v>
      </c>
      <c r="BH6" s="21">
        <f t="shared" si="7"/>
        <v>863.2</v>
      </c>
      <c r="BI6" s="21">
        <f t="shared" si="7"/>
        <v>840.36</v>
      </c>
      <c r="BJ6" s="21">
        <f t="shared" si="7"/>
        <v>796.81</v>
      </c>
      <c r="BK6" s="21">
        <f t="shared" si="7"/>
        <v>407.42</v>
      </c>
      <c r="BL6" s="21">
        <f t="shared" si="7"/>
        <v>386.46</v>
      </c>
      <c r="BM6" s="21">
        <f t="shared" si="7"/>
        <v>270.57</v>
      </c>
      <c r="BN6" s="21">
        <f t="shared" si="7"/>
        <v>294.27</v>
      </c>
      <c r="BO6" s="21">
        <f t="shared" si="7"/>
        <v>294.08999999999997</v>
      </c>
      <c r="BP6" s="20" t="str">
        <f>IF(BP7="","",IF(BP7="-","【-】","【"&amp;SUBSTITUTE(TEXT(BP7,"#,##0.00"),"-","△")&amp;"】"))</f>
        <v>【310.14】</v>
      </c>
      <c r="BQ6" s="21">
        <f>IF(BQ7="",NA(),BQ7)</f>
        <v>79.849999999999994</v>
      </c>
      <c r="BR6" s="21">
        <f t="shared" ref="BR6:BZ6" si="8">IF(BR7="",NA(),BR7)</f>
        <v>76.53</v>
      </c>
      <c r="BS6" s="21">
        <f t="shared" si="8"/>
        <v>76.3</v>
      </c>
      <c r="BT6" s="21">
        <f t="shared" si="8"/>
        <v>70.39</v>
      </c>
      <c r="BU6" s="21">
        <f t="shared" si="8"/>
        <v>70.489999999999995</v>
      </c>
      <c r="BV6" s="21">
        <f t="shared" si="8"/>
        <v>57.08</v>
      </c>
      <c r="BW6" s="21">
        <f t="shared" si="8"/>
        <v>55.85</v>
      </c>
      <c r="BX6" s="21">
        <f t="shared" si="8"/>
        <v>62.5</v>
      </c>
      <c r="BY6" s="21">
        <f t="shared" si="8"/>
        <v>60.59</v>
      </c>
      <c r="BZ6" s="21">
        <f t="shared" si="8"/>
        <v>60</v>
      </c>
      <c r="CA6" s="20" t="str">
        <f>IF(CA7="","",IF(CA7="-","【-】","【"&amp;SUBSTITUTE(TEXT(CA7,"#,##0.00"),"-","△")&amp;"】"))</f>
        <v>【57.71】</v>
      </c>
      <c r="CB6" s="21">
        <f>IF(CB7="",NA(),CB7)</f>
        <v>196.34</v>
      </c>
      <c r="CC6" s="21">
        <f t="shared" ref="CC6:CK6" si="9">IF(CC7="",NA(),CC7)</f>
        <v>211.12</v>
      </c>
      <c r="CD6" s="21">
        <f t="shared" si="9"/>
        <v>212.77</v>
      </c>
      <c r="CE6" s="21">
        <f t="shared" si="9"/>
        <v>231.72</v>
      </c>
      <c r="CF6" s="21">
        <f t="shared" si="9"/>
        <v>232.84</v>
      </c>
      <c r="CG6" s="21">
        <f t="shared" si="9"/>
        <v>286.86</v>
      </c>
      <c r="CH6" s="21">
        <f t="shared" si="9"/>
        <v>287.91000000000003</v>
      </c>
      <c r="CI6" s="21">
        <f t="shared" si="9"/>
        <v>269.33</v>
      </c>
      <c r="CJ6" s="21">
        <f t="shared" si="9"/>
        <v>280.23</v>
      </c>
      <c r="CK6" s="21">
        <f t="shared" si="9"/>
        <v>282.70999999999998</v>
      </c>
      <c r="CL6" s="20" t="str">
        <f>IF(CL7="","",IF(CL7="-","【-】","【"&amp;SUBSTITUTE(TEXT(CL7,"#,##0.00"),"-","△")&amp;"】"))</f>
        <v>【286.17】</v>
      </c>
      <c r="CM6" s="21">
        <f>IF(CM7="",NA(),CM7)</f>
        <v>49.53</v>
      </c>
      <c r="CN6" s="21">
        <f t="shared" ref="CN6:CV6" si="10">IF(CN7="",NA(),CN7)</f>
        <v>48.45</v>
      </c>
      <c r="CO6" s="21">
        <f t="shared" si="10"/>
        <v>47.18</v>
      </c>
      <c r="CP6" s="21">
        <f t="shared" si="10"/>
        <v>46.1</v>
      </c>
      <c r="CQ6" s="21">
        <f t="shared" si="10"/>
        <v>44.94</v>
      </c>
      <c r="CR6" s="21">
        <f t="shared" si="10"/>
        <v>57.22</v>
      </c>
      <c r="CS6" s="21">
        <f t="shared" si="10"/>
        <v>54.93</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29.36</v>
      </c>
      <c r="DC6" s="21">
        <f t="shared" si="11"/>
        <v>67.290000000000006</v>
      </c>
      <c r="DD6" s="21">
        <f t="shared" si="11"/>
        <v>65.569999999999993</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2021</v>
      </c>
      <c r="C7" s="23">
        <v>124265</v>
      </c>
      <c r="D7" s="23">
        <v>47</v>
      </c>
      <c r="E7" s="23">
        <v>18</v>
      </c>
      <c r="F7" s="23">
        <v>0</v>
      </c>
      <c r="G7" s="23">
        <v>0</v>
      </c>
      <c r="H7" s="23" t="s">
        <v>98</v>
      </c>
      <c r="I7" s="23" t="s">
        <v>99</v>
      </c>
      <c r="J7" s="23" t="s">
        <v>100</v>
      </c>
      <c r="K7" s="23" t="s">
        <v>101</v>
      </c>
      <c r="L7" s="23" t="s">
        <v>102</v>
      </c>
      <c r="M7" s="23" t="s">
        <v>103</v>
      </c>
      <c r="N7" s="24" t="s">
        <v>104</v>
      </c>
      <c r="O7" s="24" t="s">
        <v>105</v>
      </c>
      <c r="P7" s="24">
        <v>81.760000000000005</v>
      </c>
      <c r="Q7" s="24">
        <v>100</v>
      </c>
      <c r="R7" s="24">
        <v>2750</v>
      </c>
      <c r="S7" s="24">
        <v>6588</v>
      </c>
      <c r="T7" s="24">
        <v>47.11</v>
      </c>
      <c r="U7" s="24">
        <v>139.84</v>
      </c>
      <c r="V7" s="24">
        <v>5331</v>
      </c>
      <c r="W7" s="24">
        <v>46.59</v>
      </c>
      <c r="X7" s="24">
        <v>114.42</v>
      </c>
      <c r="Y7" s="24">
        <v>74.400000000000006</v>
      </c>
      <c r="Z7" s="24">
        <v>73.97</v>
      </c>
      <c r="AA7" s="24">
        <v>73</v>
      </c>
      <c r="AB7" s="24">
        <v>73.599999999999994</v>
      </c>
      <c r="AC7" s="24">
        <v>73.23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633.91999999999996</v>
      </c>
      <c r="BG7" s="24">
        <v>860.57</v>
      </c>
      <c r="BH7" s="24">
        <v>863.2</v>
      </c>
      <c r="BI7" s="24">
        <v>840.36</v>
      </c>
      <c r="BJ7" s="24">
        <v>796.81</v>
      </c>
      <c r="BK7" s="24">
        <v>407.42</v>
      </c>
      <c r="BL7" s="24">
        <v>386.46</v>
      </c>
      <c r="BM7" s="24">
        <v>270.57</v>
      </c>
      <c r="BN7" s="24">
        <v>294.27</v>
      </c>
      <c r="BO7" s="24">
        <v>294.08999999999997</v>
      </c>
      <c r="BP7" s="24">
        <v>310.14</v>
      </c>
      <c r="BQ7" s="24">
        <v>79.849999999999994</v>
      </c>
      <c r="BR7" s="24">
        <v>76.53</v>
      </c>
      <c r="BS7" s="24">
        <v>76.3</v>
      </c>
      <c r="BT7" s="24">
        <v>70.39</v>
      </c>
      <c r="BU7" s="24">
        <v>70.489999999999995</v>
      </c>
      <c r="BV7" s="24">
        <v>57.08</v>
      </c>
      <c r="BW7" s="24">
        <v>55.85</v>
      </c>
      <c r="BX7" s="24">
        <v>62.5</v>
      </c>
      <c r="BY7" s="24">
        <v>60.59</v>
      </c>
      <c r="BZ7" s="24">
        <v>60</v>
      </c>
      <c r="CA7" s="24">
        <v>57.71</v>
      </c>
      <c r="CB7" s="24">
        <v>196.34</v>
      </c>
      <c r="CC7" s="24">
        <v>211.12</v>
      </c>
      <c r="CD7" s="24">
        <v>212.77</v>
      </c>
      <c r="CE7" s="24">
        <v>231.72</v>
      </c>
      <c r="CF7" s="24">
        <v>232.84</v>
      </c>
      <c r="CG7" s="24">
        <v>286.86</v>
      </c>
      <c r="CH7" s="24">
        <v>287.91000000000003</v>
      </c>
      <c r="CI7" s="24">
        <v>269.33</v>
      </c>
      <c r="CJ7" s="24">
        <v>280.23</v>
      </c>
      <c r="CK7" s="24">
        <v>282.70999999999998</v>
      </c>
      <c r="CL7" s="24">
        <v>286.17</v>
      </c>
      <c r="CM7" s="24">
        <v>49.53</v>
      </c>
      <c r="CN7" s="24">
        <v>48.45</v>
      </c>
      <c r="CO7" s="24">
        <v>47.18</v>
      </c>
      <c r="CP7" s="24">
        <v>46.1</v>
      </c>
      <c r="CQ7" s="24">
        <v>44.94</v>
      </c>
      <c r="CR7" s="24">
        <v>57.22</v>
      </c>
      <c r="CS7" s="24">
        <v>54.93</v>
      </c>
      <c r="CT7" s="24">
        <v>59.64</v>
      </c>
      <c r="CU7" s="24">
        <v>58.19</v>
      </c>
      <c r="CV7" s="24">
        <v>56.52</v>
      </c>
      <c r="CW7" s="24">
        <v>56.8</v>
      </c>
      <c r="CX7" s="24">
        <v>100</v>
      </c>
      <c r="CY7" s="24">
        <v>100</v>
      </c>
      <c r="CZ7" s="24">
        <v>100</v>
      </c>
      <c r="DA7" s="24">
        <v>100</v>
      </c>
      <c r="DB7" s="24">
        <v>29.36</v>
      </c>
      <c r="DC7" s="24">
        <v>67.290000000000006</v>
      </c>
      <c r="DD7" s="24">
        <v>65.569999999999993</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2023-02-03T01:16:09Z</cp:lastPrinted>
  <dcterms:created xsi:type="dcterms:W3CDTF">2022-12-01T02:07:05Z</dcterms:created>
  <dcterms:modified xsi:type="dcterms:W3CDTF">2023-02-20T11:14:33Z</dcterms:modified>
  <cp:category/>
</cp:coreProperties>
</file>