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m.nkmr184\Desktop\経営比較分析表\175 下水道（農業）修正依頼\"/>
    </mc:Choice>
  </mc:AlternateContent>
  <xr:revisionPtr revIDLastSave="0" documentId="13_ncr:1_{799C2350-E63D-4537-A7A0-D5873DBE7728}" xr6:coauthVersionLast="47" xr6:coauthVersionMax="47" xr10:uidLastSave="{00000000-0000-0000-0000-000000000000}"/>
  <workbookProtection workbookAlgorithmName="SHA-512" workbookHashValue="fI7WkGsJXiT3BdXhJW5qo45sjL758roVrcUBPHtjftjcpeJ0ilszytySOEy9F2W4tEzY7aRiw3W1wVwc/z/kIQ==" workbookSaltValue="9ZGrWIILpv9O7LLQe+9VXw==" workbookSpinCount="100000" lockStructure="1"/>
  <bookViews>
    <workbookView xWindow="2868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H86" i="4"/>
  <c r="E86" i="4"/>
  <c r="AT10" i="4"/>
  <c r="AL10" i="4"/>
  <c r="I10" i="4"/>
  <c r="B10" i="4"/>
  <c r="AL8" i="4"/>
  <c r="P8" i="4"/>
</calcChain>
</file>

<file path=xl/sharedStrings.xml><?xml version="1.0" encoding="utf-8"?>
<sst xmlns="http://schemas.openxmlformats.org/spreadsheetml/2006/main" count="237" uniqueCount="121">
  <si>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</si>
  <si>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</si>
  <si>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</si>
  <si>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</si>
  <si>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</si>
  <si>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</si>
  <si>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</si>
  <si>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</si>
  <si>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</si>
  <si>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</si>
  <si>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</si>
  <si>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</si>
  <si>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</si>
  <si>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</si>
  <si>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</si>
  <si>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</si>
  <si>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</si>
  <si>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</si>
  <si>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</si>
  <si>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</si>
  <si>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</si>
  <si>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</si>
  <si>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</si>
  <si>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</si>
  <si>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</si>
  <si>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</si>
  <si>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</si>
  <si>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</si>
  <si>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</si>
  <si>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</si>
  <si>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</si>
  <si>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</si>
  <si>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</si>
  <si>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</si>
  <si>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</si>
  <si>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</si>
  <si>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</si>
  <si>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</si>
  <si>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</si>
  <si>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</si>
  <si>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</si>
  <si>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</si>
  <si>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</si>
  <si>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</si>
  <si>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</si>
  <si>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</si>
  <si>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</si>
  <si>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</si>
  <si>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</si>
  <si>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</si>
  <si>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</si>
  <si>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</si>
  <si>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</si>
  <si>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</si>
  <si>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</si>
  <si>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</si>
  <si>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</si>
  <si>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</si>
  <si>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</si>
  <si>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</si>
  <si>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</si>
  <si>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</si>
  <si>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</si>
  <si>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</si>
  <si>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</si>
  <si>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</si>
  <si>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</si>
  <si>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</si>
  <si>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</si>
  <si>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</si>
  <si>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</si>
  <si>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</si>
  <si>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</si>
  <si>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</si>
  <si>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</si>
  <si>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</si>
  <si>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</si>
  <si>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</si>
  <si>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</si>
  <si>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</si>
  <si>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</si>
  <si>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</si>
  <si>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</si>
  <si>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</si>
  <si>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</si>
  <si>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</si>
  <si>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</si>
  <si>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</si>
  <si>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</si>
  <si>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</si>
  <si>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</si>
  <si>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</si>
  <si>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</si>
  <si>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</si>
  <si>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</si>
  <si>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</si>
  <si>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</si>
  <si>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</si>
  <si>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長柄町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</si>
  <si>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</si>
  <si>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</si>
  <si>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</si>
  <si>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</si>
  <si>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</si>
  <si>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</si>
  <si>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</si>
  <si>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</si>
  <si>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</si>
  <si>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</si>
  <si>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</si>
  <si>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</si>
  <si>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</si>
  <si>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</si>
  <si>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</si>
  <si>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</si>
  <si>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</si>
  <si>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</si>
  <si>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</si>
  <si>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①収益的収支比率は、比率が100%未満であり、不足分は一般会計繰入金で補填している状況である。
今後も経費削減や使用料金の適正な水準への引き上げの検討など、経営改善を図っていく必要がある。　　　　　　　　　　　　　　　　　　　　　　　⑤経費回収率は、100%未満であり、汚水処理に係る費用が使用料以外の収入で賄われているため、適正な使用料収入の確保及び汚水処理費の削減が必要である。　　　　　　　　　　　　　　　　　　　　　　　⑥汚水処理原価は、年ごとに増減があるが類似団体平均値以下の数値で推移している。　　　　　　　　　　　　　　　　　　　　⑦施設利用率は、年ごとに若干の推移はみられるが類似団体平均値前後の数値となっている。　　　　　　　　　　　　⑧水洗化率は、増加傾向にあり、類似団体平均値以上の推移を維持している。　</t>
    <rPh sb="240" eb="242">
      <t>イカ</t>
    </rPh>
    <rPh sb="334" eb="336">
      <t>ゾウカ</t>
    </rPh>
    <phoneticPr fontId="4"/>
  </si>
  <si>
    <t>令和2年度に機能診断及び最適整備構想を策定した。平成9年に併用を開始し、25年余りを経過しているため、診断結果をもとに必要な更新を進めていく。</t>
    <rPh sb="39" eb="40">
      <t>アマ</t>
    </rPh>
    <phoneticPr fontId="4"/>
  </si>
  <si>
    <t>人口減少による使用料収入の減少が見込まれるため、収益的収支比率の悪化の防止、維持管理費の削減や使用料の改定等を検討し、経営の改善を図っていく必要がある。
また、更なる接続促進を行い有収水量の増加を図るとともに、使用料収入の減少を最小限に抑える。</t>
    <rPh sb="55" eb="57">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</si>
</sst>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quot;-&quot;">
                  <c:v>0.47</c:v>
                </c:pt>
                <c:pt idx="3">
                  <c:v>0</c:v>
                </c:pt>
                <c:pt idx="4">
                  <c:v>0</c:v>
                </c:pt>
              </c:numCache>
            </c:numRef>
          </c:val>
          <c:extLst>
            <c:ext xmlns:c16="http://schemas.microsoft.com/office/drawing/2014/chart" uri="{C3380CC4-5D6E-409C-BE32-E72D297353CC}">
              <c16:uniqueId val="{00000000-6183-4A23-BB04-6B8489894C3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6183-4A23-BB04-6B8489894C3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53.97</c:v>
                </c:pt>
                <c:pt idx="1">
                  <c:v>50.96</c:v>
                </c:pt>
                <c:pt idx="2">
                  <c:v>0</c:v>
                </c:pt>
                <c:pt idx="3">
                  <c:v>54.25</c:v>
                </c:pt>
                <c:pt idx="4">
                  <c:v>52.88</c:v>
                </c:pt>
              </c:numCache>
            </c:numRef>
          </c:val>
          <c:extLst>
            <c:ext xmlns:c16="http://schemas.microsoft.com/office/drawing/2014/chart" uri="{C3380CC4-5D6E-409C-BE32-E72D297353CC}">
              <c16:uniqueId val="{00000000-58B8-47F7-AB0B-DEF9A31425E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58B8-47F7-AB0B-DEF9A31425E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85.21</c:v>
                </c:pt>
                <c:pt idx="1">
                  <c:v>85.52</c:v>
                </c:pt>
                <c:pt idx="2">
                  <c:v>85.27</c:v>
                </c:pt>
                <c:pt idx="3">
                  <c:v>85.35</c:v>
                </c:pt>
                <c:pt idx="4">
                  <c:v>86.14</c:v>
                </c:pt>
              </c:numCache>
            </c:numRef>
          </c:val>
          <c:extLst>
            <c:ext xmlns:c16="http://schemas.microsoft.com/office/drawing/2014/chart" uri="{C3380CC4-5D6E-409C-BE32-E72D297353CC}">
              <c16:uniqueId val="{00000000-F17E-4F8C-824F-85847281C55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F17E-4F8C-824F-85847281C55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46.05</c:v>
                </c:pt>
                <c:pt idx="1">
                  <c:v>48.51</c:v>
                </c:pt>
                <c:pt idx="2">
                  <c:v>53.77</c:v>
                </c:pt>
                <c:pt idx="3">
                  <c:v>45.98</c:v>
                </c:pt>
                <c:pt idx="4">
                  <c:v>38.04</c:v>
                </c:pt>
              </c:numCache>
            </c:numRef>
          </c:val>
          <c:extLst>
            <c:ext xmlns:c16="http://schemas.microsoft.com/office/drawing/2014/chart" uri="{C3380CC4-5D6E-409C-BE32-E72D297353CC}">
              <c16:uniqueId val="{00000000-B10E-462B-87BA-52B6EEEED55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0E-462B-87BA-52B6EEEED55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87-4078-A751-336AA65D150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87-4078-A751-336AA65D150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0E-4DD4-8240-475438FF118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0E-4DD4-8240-475438FF118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41-43B5-AA0A-4EB190019DC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41-43B5-AA0A-4EB190019DC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27-48C9-8D12-447CCB1A8E7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27-48C9-8D12-447CCB1A8E7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1220.04</c:v>
                </c:pt>
                <c:pt idx="1">
                  <c:v>1028.8699999999999</c:v>
                </c:pt>
                <c:pt idx="2">
                  <c:v>865.67</c:v>
                </c:pt>
                <c:pt idx="3">
                  <c:v>805.58</c:v>
                </c:pt>
                <c:pt idx="4">
                  <c:v>743.96</c:v>
                </c:pt>
              </c:numCache>
            </c:numRef>
          </c:val>
          <c:extLst>
            <c:ext xmlns:c16="http://schemas.microsoft.com/office/drawing/2014/chart" uri="{C3380CC4-5D6E-409C-BE32-E72D297353CC}">
              <c16:uniqueId val="{00000000-1FC4-4CFA-876E-FD7429FD8B1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1FC4-4CFA-876E-FD7429FD8B1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83.78</c:v>
                </c:pt>
                <c:pt idx="1">
                  <c:v>64.709999999999994</c:v>
                </c:pt>
                <c:pt idx="2">
                  <c:v>41.01</c:v>
                </c:pt>
                <c:pt idx="3">
                  <c:v>55</c:v>
                </c:pt>
                <c:pt idx="4">
                  <c:v>79.55</c:v>
                </c:pt>
              </c:numCache>
            </c:numRef>
          </c:val>
          <c:extLst>
            <c:ext xmlns:c16="http://schemas.microsoft.com/office/drawing/2014/chart" uri="{C3380CC4-5D6E-409C-BE32-E72D297353CC}">
              <c16:uniqueId val="{00000000-EE81-4521-B50E-23008B8C7B5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EE81-4521-B50E-23008B8C7B5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187.8</c:v>
                </c:pt>
                <c:pt idx="1">
                  <c:v>254.56</c:v>
                </c:pt>
                <c:pt idx="2">
                  <c:v>370.15</c:v>
                </c:pt>
                <c:pt idx="3">
                  <c:v>280.49</c:v>
                </c:pt>
                <c:pt idx="4">
                  <c:v>196.28</c:v>
                </c:pt>
              </c:numCache>
            </c:numRef>
          </c:val>
          <c:extLst>
            <c:ext xmlns:c16="http://schemas.microsoft.com/office/drawing/2014/chart" uri="{C3380CC4-5D6E-409C-BE32-E72D297353CC}">
              <c16:uniqueId val="{00000000-0B12-4AC2-86D3-63C7383713C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0B12-4AC2-86D3-63C7383713C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千葉県　長柄町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6588</v>
      </c>
      <c r="AM8" s="45"/>
      <c r="AN8" s="45"/>
      <c r="AO8" s="45"/>
      <c r="AP8" s="45"/>
      <c r="AQ8" s="45"/>
      <c r="AR8" s="45"/>
      <c r="AS8" s="45"/>
      <c r="AT8" s="46">
        <f>データ!T6</f>
        <v>47.11</v>
      </c>
      <c r="AU8" s="46"/>
      <c r="AV8" s="46"/>
      <c r="AW8" s="46"/>
      <c r="AX8" s="46"/>
      <c r="AY8" s="46"/>
      <c r="AZ8" s="46"/>
      <c r="BA8" s="46"/>
      <c r="BB8" s="46">
        <f>データ!U6</f>
        <v>139.84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11.73</v>
      </c>
      <c r="Q10" s="46"/>
      <c r="R10" s="46"/>
      <c r="S10" s="46"/>
      <c r="T10" s="46"/>
      <c r="U10" s="46"/>
      <c r="V10" s="46"/>
      <c r="W10" s="46">
        <f>データ!Q6</f>
        <v>100</v>
      </c>
      <c r="X10" s="46"/>
      <c r="Y10" s="46"/>
      <c r="Z10" s="46"/>
      <c r="AA10" s="46"/>
      <c r="AB10" s="46"/>
      <c r="AC10" s="46"/>
      <c r="AD10" s="45">
        <f>データ!R6</f>
        <v>3850</v>
      </c>
      <c r="AE10" s="45"/>
      <c r="AF10" s="45"/>
      <c r="AG10" s="45"/>
      <c r="AH10" s="45"/>
      <c r="AI10" s="45"/>
      <c r="AJ10" s="45"/>
      <c r="AK10" s="2"/>
      <c r="AL10" s="45">
        <f>データ!V6</f>
        <v>765</v>
      </c>
      <c r="AM10" s="45"/>
      <c r="AN10" s="45"/>
      <c r="AO10" s="45"/>
      <c r="AP10" s="45"/>
      <c r="AQ10" s="45"/>
      <c r="AR10" s="45"/>
      <c r="AS10" s="45"/>
      <c r="AT10" s="46">
        <f>データ!W6</f>
        <v>0.52</v>
      </c>
      <c r="AU10" s="46"/>
      <c r="AV10" s="46"/>
      <c r="AW10" s="46"/>
      <c r="AX10" s="46"/>
      <c r="AY10" s="46"/>
      <c r="AZ10" s="46"/>
      <c r="BA10" s="46"/>
      <c r="BB10" s="46">
        <f>データ!X6</f>
        <v>1471.15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43</v>
      </c>
      <c r="N86" s="12" t="s">
        <v>44</v>
      </c>
      <c r="O86" s="12" t="str">
        <f>データ!EO6</f>
        <v>【0.03】</v>
      </c>
    </row>
  </sheetData>
  <sheetProtection algorithmName="SHA-512" hashValue="JLO4RAfrzf4V7NkJlfBgU3CG6ZMqsS/rtDcllvOwtyAohoflfrW8QQKDykADBA1ARiEEPxptZsU4CGHGWjesfg==" saltValue="sCntsdJMrTL1dZEmnfl87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124265</v>
      </c>
      <c r="D6" s="19">
        <f t="shared" si="3"/>
        <v>47</v>
      </c>
      <c r="E6" s="19">
        <f t="shared" si="3"/>
        <v>17</v>
      </c>
      <c r="F6" s="19">
        <f t="shared" si="3"/>
        <v>5</v>
      </c>
      <c r="G6" s="19">
        <f t="shared" si="3"/>
        <v>0</v>
      </c>
      <c r="H6" s="19" t="str">
        <f t="shared" si="3"/>
        <v>千葉県　長柄町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11.73</v>
      </c>
      <c r="Q6" s="20">
        <f t="shared" si="3"/>
        <v>100</v>
      </c>
      <c r="R6" s="20">
        <f t="shared" si="3"/>
        <v>3850</v>
      </c>
      <c r="S6" s="20">
        <f t="shared" si="3"/>
        <v>6588</v>
      </c>
      <c r="T6" s="20">
        <f t="shared" si="3"/>
        <v>47.11</v>
      </c>
      <c r="U6" s="20">
        <f t="shared" si="3"/>
        <v>139.84</v>
      </c>
      <c r="V6" s="20">
        <f t="shared" si="3"/>
        <v>765</v>
      </c>
      <c r="W6" s="20">
        <f t="shared" si="3"/>
        <v>0.52</v>
      </c>
      <c r="X6" s="20">
        <f t="shared" si="3"/>
        <v>1471.15</v>
      </c>
      <c r="Y6" s="21">
        <f>IF(Y7="",NA(),Y7)</f>
        <v>46.05</v>
      </c>
      <c r="Z6" s="21">
        <f t="shared" ref="Z6:AH6" si="4">IF(Z7="",NA(),Z7)</f>
        <v>48.51</v>
      </c>
      <c r="AA6" s="21">
        <f t="shared" si="4"/>
        <v>53.77</v>
      </c>
      <c r="AB6" s="21">
        <f t="shared" si="4"/>
        <v>45.98</v>
      </c>
      <c r="AC6" s="21">
        <f t="shared" si="4"/>
        <v>38.04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1220.04</v>
      </c>
      <c r="BG6" s="21">
        <f t="shared" ref="BG6:BO6" si="7">IF(BG7="",NA(),BG7)</f>
        <v>1028.8699999999999</v>
      </c>
      <c r="BH6" s="21">
        <f t="shared" si="7"/>
        <v>865.67</v>
      </c>
      <c r="BI6" s="21">
        <f t="shared" si="7"/>
        <v>805.58</v>
      </c>
      <c r="BJ6" s="21">
        <f t="shared" si="7"/>
        <v>743.96</v>
      </c>
      <c r="BK6" s="21">
        <f t="shared" si="7"/>
        <v>855.8</v>
      </c>
      <c r="BL6" s="21">
        <f t="shared" si="7"/>
        <v>789.46</v>
      </c>
      <c r="BM6" s="21">
        <f t="shared" si="7"/>
        <v>826.83</v>
      </c>
      <c r="BN6" s="21">
        <f t="shared" si="7"/>
        <v>867.83</v>
      </c>
      <c r="BO6" s="21">
        <f t="shared" si="7"/>
        <v>791.76</v>
      </c>
      <c r="BP6" s="20" t="str">
        <f>IF(BP7="","",IF(BP7="-","【-】","【"&amp;SUBSTITUTE(TEXT(BP7,"#,##0.00"),"-","△")&amp;"】"))</f>
        <v>【786.37】</v>
      </c>
      <c r="BQ6" s="21">
        <f>IF(BQ7="",NA(),BQ7)</f>
        <v>83.78</v>
      </c>
      <c r="BR6" s="21">
        <f t="shared" ref="BR6:BZ6" si="8">IF(BR7="",NA(),BR7)</f>
        <v>64.709999999999994</v>
      </c>
      <c r="BS6" s="21">
        <f t="shared" si="8"/>
        <v>41.01</v>
      </c>
      <c r="BT6" s="21">
        <f t="shared" si="8"/>
        <v>55</v>
      </c>
      <c r="BU6" s="21">
        <f t="shared" si="8"/>
        <v>79.55</v>
      </c>
      <c r="BV6" s="21">
        <f t="shared" si="8"/>
        <v>59.8</v>
      </c>
      <c r="BW6" s="21">
        <f t="shared" si="8"/>
        <v>57.77</v>
      </c>
      <c r="BX6" s="21">
        <f t="shared" si="8"/>
        <v>57.31</v>
      </c>
      <c r="BY6" s="21">
        <f t="shared" si="8"/>
        <v>57.08</v>
      </c>
      <c r="BZ6" s="21">
        <f t="shared" si="8"/>
        <v>56.26</v>
      </c>
      <c r="CA6" s="20" t="str">
        <f>IF(CA7="","",IF(CA7="-","【-】","【"&amp;SUBSTITUTE(TEXT(CA7,"#,##0.00"),"-","△")&amp;"】"))</f>
        <v>【60.65】</v>
      </c>
      <c r="CB6" s="21">
        <f>IF(CB7="",NA(),CB7)</f>
        <v>187.8</v>
      </c>
      <c r="CC6" s="21">
        <f t="shared" ref="CC6:CK6" si="9">IF(CC7="",NA(),CC7)</f>
        <v>254.56</v>
      </c>
      <c r="CD6" s="21">
        <f t="shared" si="9"/>
        <v>370.15</v>
      </c>
      <c r="CE6" s="21">
        <f t="shared" si="9"/>
        <v>280.49</v>
      </c>
      <c r="CF6" s="21">
        <f t="shared" si="9"/>
        <v>196.28</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53.97</v>
      </c>
      <c r="CN6" s="21">
        <f t="shared" ref="CN6:CV6" si="10">IF(CN7="",NA(),CN7)</f>
        <v>50.96</v>
      </c>
      <c r="CO6" s="21" t="str">
        <f t="shared" si="10"/>
        <v>-</v>
      </c>
      <c r="CP6" s="21">
        <f t="shared" si="10"/>
        <v>54.25</v>
      </c>
      <c r="CQ6" s="21">
        <f t="shared" si="10"/>
        <v>52.88</v>
      </c>
      <c r="CR6" s="21">
        <f t="shared" si="10"/>
        <v>51.75</v>
      </c>
      <c r="CS6" s="21">
        <f t="shared" si="10"/>
        <v>50.68</v>
      </c>
      <c r="CT6" s="21">
        <f t="shared" si="10"/>
        <v>50.14</v>
      </c>
      <c r="CU6" s="21">
        <f t="shared" si="10"/>
        <v>54.83</v>
      </c>
      <c r="CV6" s="21">
        <f t="shared" si="10"/>
        <v>66.53</v>
      </c>
      <c r="CW6" s="20" t="str">
        <f>IF(CW7="","",IF(CW7="-","【-】","【"&amp;SUBSTITUTE(TEXT(CW7,"#,##0.00"),"-","△")&amp;"】"))</f>
        <v>【61.14】</v>
      </c>
      <c r="CX6" s="21">
        <f>IF(CX7="",NA(),CX7)</f>
        <v>85.21</v>
      </c>
      <c r="CY6" s="21">
        <f t="shared" ref="CY6:DG6" si="11">IF(CY7="",NA(),CY7)</f>
        <v>85.52</v>
      </c>
      <c r="CZ6" s="21">
        <f t="shared" si="11"/>
        <v>85.27</v>
      </c>
      <c r="DA6" s="21">
        <f t="shared" si="11"/>
        <v>85.35</v>
      </c>
      <c r="DB6" s="21">
        <f t="shared" si="11"/>
        <v>86.14</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1">
        <f t="shared" si="14"/>
        <v>0.47</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2">
      <c r="A7" s="14"/>
      <c r="B7" s="23">
        <v>2021</v>
      </c>
      <c r="C7" s="23">
        <v>124265</v>
      </c>
      <c r="D7" s="23">
        <v>47</v>
      </c>
      <c r="E7" s="23">
        <v>17</v>
      </c>
      <c r="F7" s="23">
        <v>5</v>
      </c>
      <c r="G7" s="23">
        <v>0</v>
      </c>
      <c r="H7" s="23" t="s">
        <v>98</v>
      </c>
      <c r="I7" s="23" t="s">
        <v>99</v>
      </c>
      <c r="J7" s="23" t="s">
        <v>100</v>
      </c>
      <c r="K7" s="23" t="s">
        <v>101</v>
      </c>
      <c r="L7" s="23" t="s">
        <v>102</v>
      </c>
      <c r="M7" s="23" t="s">
        <v>103</v>
      </c>
      <c r="N7" s="24" t="s">
        <v>104</v>
      </c>
      <c r="O7" s="24" t="s">
        <v>105</v>
      </c>
      <c r="P7" s="24">
        <v>11.73</v>
      </c>
      <c r="Q7" s="24">
        <v>100</v>
      </c>
      <c r="R7" s="24">
        <v>3850</v>
      </c>
      <c r="S7" s="24">
        <v>6588</v>
      </c>
      <c r="T7" s="24">
        <v>47.11</v>
      </c>
      <c r="U7" s="24">
        <v>139.84</v>
      </c>
      <c r="V7" s="24">
        <v>765</v>
      </c>
      <c r="W7" s="24">
        <v>0.52</v>
      </c>
      <c r="X7" s="24">
        <v>1471.15</v>
      </c>
      <c r="Y7" s="24">
        <v>46.05</v>
      </c>
      <c r="Z7" s="24">
        <v>48.51</v>
      </c>
      <c r="AA7" s="24">
        <v>53.77</v>
      </c>
      <c r="AB7" s="24">
        <v>45.98</v>
      </c>
      <c r="AC7" s="24">
        <v>38.04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1220.04</v>
      </c>
      <c r="BG7" s="24">
        <v>1028.8699999999999</v>
      </c>
      <c r="BH7" s="24">
        <v>865.67</v>
      </c>
      <c r="BI7" s="24">
        <v>805.58</v>
      </c>
      <c r="BJ7" s="24">
        <v>743.96</v>
      </c>
      <c r="BK7" s="24">
        <v>855.8</v>
      </c>
      <c r="BL7" s="24">
        <v>789.46</v>
      </c>
      <c r="BM7" s="24">
        <v>826.83</v>
      </c>
      <c r="BN7" s="24">
        <v>867.83</v>
      </c>
      <c r="BO7" s="24">
        <v>791.76</v>
      </c>
      <c r="BP7" s="24">
        <v>786.37</v>
      </c>
      <c r="BQ7" s="24">
        <v>83.78</v>
      </c>
      <c r="BR7" s="24">
        <v>64.709999999999994</v>
      </c>
      <c r="BS7" s="24">
        <v>41.01</v>
      </c>
      <c r="BT7" s="24">
        <v>55</v>
      </c>
      <c r="BU7" s="24">
        <v>79.55</v>
      </c>
      <c r="BV7" s="24">
        <v>59.8</v>
      </c>
      <c r="BW7" s="24">
        <v>57.77</v>
      </c>
      <c r="BX7" s="24">
        <v>57.31</v>
      </c>
      <c r="BY7" s="24">
        <v>57.08</v>
      </c>
      <c r="BZ7" s="24">
        <v>56.26</v>
      </c>
      <c r="CA7" s="24">
        <v>60.65</v>
      </c>
      <c r="CB7" s="24">
        <v>187.8</v>
      </c>
      <c r="CC7" s="24">
        <v>254.56</v>
      </c>
      <c r="CD7" s="24">
        <v>370.15</v>
      </c>
      <c r="CE7" s="24">
        <v>280.49</v>
      </c>
      <c r="CF7" s="24">
        <v>196.28</v>
      </c>
      <c r="CG7" s="24">
        <v>263.76</v>
      </c>
      <c r="CH7" s="24">
        <v>274.35000000000002</v>
      </c>
      <c r="CI7" s="24">
        <v>273.52</v>
      </c>
      <c r="CJ7" s="24">
        <v>274.99</v>
      </c>
      <c r="CK7" s="24">
        <v>282.08999999999997</v>
      </c>
      <c r="CL7" s="24">
        <v>256.97000000000003</v>
      </c>
      <c r="CM7" s="24">
        <v>53.97</v>
      </c>
      <c r="CN7" s="24">
        <v>50.96</v>
      </c>
      <c r="CO7" s="24" t="s">
        <v>104</v>
      </c>
      <c r="CP7" s="24">
        <v>54.25</v>
      </c>
      <c r="CQ7" s="24">
        <v>52.88</v>
      </c>
      <c r="CR7" s="24">
        <v>51.75</v>
      </c>
      <c r="CS7" s="24">
        <v>50.68</v>
      </c>
      <c r="CT7" s="24">
        <v>50.14</v>
      </c>
      <c r="CU7" s="24">
        <v>54.83</v>
      </c>
      <c r="CV7" s="24">
        <v>66.53</v>
      </c>
      <c r="CW7" s="24">
        <v>61.14</v>
      </c>
      <c r="CX7" s="24">
        <v>85.21</v>
      </c>
      <c r="CY7" s="24">
        <v>85.52</v>
      </c>
      <c r="CZ7" s="24">
        <v>85.27</v>
      </c>
      <c r="DA7" s="24">
        <v>85.35</v>
      </c>
      <c r="DB7" s="24">
        <v>86.14</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0.47</v>
      </c>
      <c r="EH7" s="24">
        <v>0</v>
      </c>
      <c r="EI7" s="24">
        <v>0</v>
      </c>
      <c r="EJ7" s="24">
        <v>0.01</v>
      </c>
      <c r="EK7" s="24">
        <v>0.01</v>
      </c>
      <c r="EL7" s="24">
        <v>0.02</v>
      </c>
      <c r="EM7" s="24">
        <v>0.25</v>
      </c>
      <c r="EN7" s="24">
        <v>0.05</v>
      </c>
      <c r="EO7" s="24">
        <v>0.03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114</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2023-02-01T05:25:28Z</cp:lastPrinted>
  <dcterms:created xsi:type="dcterms:W3CDTF">2022-12-01T01:56:48Z</dcterms:created>
  <dcterms:modified xsi:type="dcterms:W3CDTF">2023-02-01T05:25:31Z</dcterms:modified>
  <cp:category/>
</cp:coreProperties>
</file>