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4 下水道（特環）修正依頼\"/>
    </mc:Choice>
  </mc:AlternateContent>
  <xr:revisionPtr revIDLastSave="0" documentId="13_ncr:1_{D61E7A86-990D-4F53-B278-DB4ACDEB8E0A}" xr6:coauthVersionLast="47" xr6:coauthVersionMax="47" xr10:uidLastSave="{00000000-0000-0000-0000-000000000000}"/>
  <workbookProtection workbookAlgorithmName="SHA-512" workbookHashValue="HtYxBDzdBiDQxcV2c6b+uR6Ah2CWXZDUztGnYch8hLbBWJ2aCM41+4kn6nPKRgvNHXTyxf0gGcWn4+FGUgjuEw==" workbookSaltValue="b09610VcUD9ZzRm6S2Kciw=="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T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<sst xmlns="http://schemas.openxmlformats.org/spreadsheetml/2006/main" count="236" uniqueCount="121">
  <si>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</si>
  <si>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</si>
  <si>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</si>
  <si>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</si>
  <si>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</si>
  <si>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</si>
  <si>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</si>
  <si>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</si>
  <si>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</si>
  <si>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</si>
  <si>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</si>
  <si>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</si>
  <si>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</si>
  <si>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</si>
  <si>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</si>
  <si>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</si>
  <si>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</si>
  <si>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</si>
  <si>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</si>
  <si>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</si>
  <si>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</si>
  <si>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</si>
  <si>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</si>
  <si>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</si>
  <si>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</si>
  <si>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</si>
  <si>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</si>
  <si>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</si>
  <si>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</si>
  <si>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</si>
  <si>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</si>
  <si>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</si>
  <si>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</si>
  <si>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</si>
  <si>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</si>
  <si>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</si>
  <si>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</si>
  <si>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</si>
  <si>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</si>
  <si>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</si>
  <si>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</si>
  <si>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</si>
  <si>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</si>
  <si>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</si>
  <si>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</si>
  <si>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</si>
  <si>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</si>
  <si>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</si>
  <si>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</si>
  <si>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</si>
  <si>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</si>
  <si>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</si>
  <si>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</si>
  <si>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</si>
  <si>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</si>
  <si>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</si>
  <si>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</si>
  <si>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</si>
  <si>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</si>
  <si>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</si>
  <si>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</si>
  <si>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</si>
  <si>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</si>
  <si>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</si>
  <si>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</si>
  <si>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</si>
  <si>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</si>
  <si>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</si>
  <si>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</si>
  <si>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</si>
  <si>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</si>
  <si>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</si>
  <si>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</si>
  <si>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</si>
  <si>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</si>
  <si>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</si>
  <si>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</si>
  <si>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</si>
  <si>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</si>
  <si>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</si>
  <si>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</si>
  <si>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</si>
  <si>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</si>
  <si>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</si>
  <si>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</si>
  <si>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</si>
  <si>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</si>
  <si>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</si>
  <si>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</si>
  <si>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</si>
  <si>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</si>
  <si>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</si>
  <si>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</si>
  <si>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</si>
  <si>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</si>
  <si>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</si>
  <si>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</si>
  <si>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</si>
  <si>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</si>
  <si>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</si>
  <si>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</si>
  <si>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</si>
  <si>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</si>
  <si>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</si>
  <si>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</si>
  <si>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</si>
  <si>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</si>
  <si>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</si>
  <si>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</si>
  <si>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</si>
  <si>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</si>
  <si>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</si>
  <si>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</si>
  <si>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</si>
  <si>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</si>
  <si>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</si>
  <si>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</si>
  <si>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</si>
  <si>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本村の下水道事業は整備の途中であり、過去に面整備を推進するために短期間に多額の事業費をかけたため企業債残高が高い状況にあることから企業債償還金が経営を圧迫する大きな要因となっています。
①収益的収支比率
事業計画に沿って管渠建設工事等を実施中であり、地方債償還金が増えているため支出を使用料等の収入で賄えてないため低水準になっています。
④企業債残高対事業規模比率
事業計画に沿って区域拡大をしており管渠建設工事を実施していることから、新たな企業債が増加しているため高い値を示しています。
⑤経費回収率
汚水処理費が増加しており、使用料で賄うべき費用が賄えておらず低い値となっています。
⑥汚水処理原価
有収水量は増加傾向でありましたが、コロナウィルスの影響により減少しています。また、汚水処理費が増加しているため高い値となっています。
⑦施設利用率
施設利用率は水洗化率の向上に伴い増加傾向にありますが、最大水量に対応できるよう整備されていることから６割程度で推移しています。また、R2年度よりコロナウィルスの影響により、温泉施設からの流入が減ったため減少しています。
⑧水洗化率
ほぼ横ばいであり、今後も加入促進を図り引き続き水洗化率向上の取組を進めます。</t>
    <rPh sb="132" eb="133">
      <t>フ</t>
    </rPh>
    <rPh sb="472" eb="473">
      <t>ヘ</t>
    </rPh>
    <rPh sb="477" eb="479">
      <t>ゲンショウ</t>
    </rPh>
    <phoneticPr fontId="4"/>
  </si>
  <si>
    <t>終末処理場（長生浄化センター）は、平成9年の供用開始より24年が経過し、機械設備等の老朽化と地域特性の塩害による腐食が発生しています。このため村では令和2年度よりストックマネジメント計画を策定し、引き続き機械設備等、老朽化した設備の修繕を計画的に進めています。なお、管渠についてはマンホールポンプ場の水中ポンプは絶縁抵抗値が低いものから順次交換工事を実施していき、今後老朽化する管渠について計画的な整備を進めていきます。</t>
    <rPh sb="158" eb="161">
      <t>テイコウチ</t>
    </rPh>
    <rPh sb="162" eb="163">
      <t>ヒク</t>
    </rPh>
    <rPh sb="168" eb="170">
      <t>ジュンジ</t>
    </rPh>
    <phoneticPr fontId="4"/>
  </si>
  <si>
    <t>現在の本村の下水道事業は、収入については、今後人口減少、節水型社会への移行等により使用料の減少が見込まれており、費用については、施設老朽化に伴う管渠、機械設備等の修繕や交換の増加、また企業債償還金については令和5年度まで高水準で続く見込みとなっています。
今後は行政サービス水準の低下を招かないよう、事業の安定的な運営を行うため、使用料の検討および改善を目指すほか、事業費については、工事コストの縮減、事業規模の縮小や事業内容の精査を行い、関連施設等の適切な維持管理に努めるなど、トータルコストの縮減に努めていきます。
また企業会計への移行により経営状況を把握し、健全性向上に努めていきます。</t>
    <rPh sb="0" eb="2">
      <t>ゲンザイ</t>
    </rPh>
    <rPh sb="3" eb="5">
      <t>ホンソン</t>
    </rPh>
    <rPh sb="6" eb="9">
      <t>ゲスイドウ</t>
    </rPh>
    <rPh sb="9" eb="11">
      <t>ジギョウ</t>
    </rPh>
    <rPh sb="13" eb="15">
      <t>シュウニュウ</t>
    </rPh>
    <rPh sb="21" eb="23">
      <t>コンゴ</t>
    </rPh>
    <rPh sb="41" eb="44">
      <t>シヨウリョウ</t>
    </rPh>
    <rPh sb="48" eb="50">
      <t>ミコ</t>
    </rPh>
    <rPh sb="66" eb="69">
      <t>ロウキュウカ</t>
    </rPh>
    <rPh sb="70" eb="71">
      <t>トモナ</t>
    </rPh>
    <rPh sb="72" eb="74">
      <t>カンキョ</t>
    </rPh>
    <rPh sb="75" eb="77">
      <t>キカイ</t>
    </rPh>
    <rPh sb="77" eb="79">
      <t>セツビ</t>
    </rPh>
    <rPh sb="79" eb="80">
      <t>トウ</t>
    </rPh>
    <rPh sb="87" eb="88">
      <t>ゾウ</t>
    </rPh>
    <rPh sb="88" eb="89">
      <t>カ</t>
    </rPh>
    <rPh sb="128" eb="130">
      <t>コンゴ</t>
    </rPh>
    <rPh sb="160" eb="161">
      <t>オコナ</t>
    </rPh>
    <rPh sb="177" eb="179">
      <t>メザ</t>
    </rPh>
    <rPh sb="183" eb="185">
      <t>ジギョウ</t>
    </rPh>
    <rPh sb="185" eb="186">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</si>
</sst>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26-48DB-823C-E78A2C020E8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F026-48DB-823C-E78A2C020E8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59.86</c:v>
                </c:pt>
                <c:pt idx="1">
                  <c:v>64.8</c:v>
                </c:pt>
                <c:pt idx="2">
                  <c:v>66.39</c:v>
                </c:pt>
                <c:pt idx="3">
                  <c:v>58.5</c:v>
                </c:pt>
                <c:pt idx="4">
                  <c:v>58.5</c:v>
                </c:pt>
              </c:numCache>
            </c:numRef>
          </c:val>
          <c:extLst>
            <c:ext xmlns:c16="http://schemas.microsoft.com/office/drawing/2014/chart" uri="{C3380CC4-5D6E-409C-BE32-E72D297353CC}">
              <c16:uniqueId val="{00000000-B6A4-4AEC-95B3-F9A553EB878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B6A4-4AEC-95B3-F9A553EB878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80.7</c:v>
                </c:pt>
                <c:pt idx="1">
                  <c:v>80.42</c:v>
                </c:pt>
                <c:pt idx="2">
                  <c:v>80.77</c:v>
                </c:pt>
                <c:pt idx="3">
                  <c:v>80.41</c:v>
                </c:pt>
                <c:pt idx="4">
                  <c:v>80.59</c:v>
                </c:pt>
              </c:numCache>
            </c:numRef>
          </c:val>
          <c:extLst>
            <c:ext xmlns:c16="http://schemas.microsoft.com/office/drawing/2014/chart" uri="{C3380CC4-5D6E-409C-BE32-E72D297353CC}">
              <c16:uniqueId val="{00000000-BF91-4FF9-B7F7-C8974BA0260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BF91-4FF9-B7F7-C8974BA0260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38.25</c:v>
                </c:pt>
                <c:pt idx="1">
                  <c:v>36.58</c:v>
                </c:pt>
                <c:pt idx="2">
                  <c:v>36.090000000000003</c:v>
                </c:pt>
                <c:pt idx="3">
                  <c:v>35.880000000000003</c:v>
                </c:pt>
                <c:pt idx="4">
                  <c:v>33.729999999999997</c:v>
                </c:pt>
              </c:numCache>
            </c:numRef>
          </c:val>
          <c:extLst>
            <c:ext xmlns:c16="http://schemas.microsoft.com/office/drawing/2014/chart" uri="{C3380CC4-5D6E-409C-BE32-E72D297353CC}">
              <c16:uniqueId val="{00000000-AAD4-4917-8743-E08CCCD674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D4-4917-8743-E08CCCD674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0D-4987-9E46-F9751749FC2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0D-4987-9E46-F9751749FC2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AB-4A35-B957-0919DC20920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AB-4A35-B957-0919DC20920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86-44C7-B92D-D621A9A2331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86-44C7-B92D-D621A9A2331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A6-4464-BDA2-7AB08B9EBA7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A6-4464-BDA2-7AB08B9EBA7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5366.94</c:v>
                </c:pt>
                <c:pt idx="1">
                  <c:v>5662.29</c:v>
                </c:pt>
                <c:pt idx="2">
                  <c:v>6102.66</c:v>
                </c:pt>
                <c:pt idx="3">
                  <c:v>5817.89</c:v>
                </c:pt>
                <c:pt idx="4">
                  <c:v>5698.49</c:v>
                </c:pt>
              </c:numCache>
            </c:numRef>
          </c:val>
          <c:extLst>
            <c:ext xmlns:c16="http://schemas.microsoft.com/office/drawing/2014/chart" uri="{C3380CC4-5D6E-409C-BE32-E72D297353CC}">
              <c16:uniqueId val="{00000000-B5EF-4F9B-89F4-7EA7F554ECB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B5EF-4F9B-89F4-7EA7F554ECB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22.59</c:v>
                </c:pt>
                <c:pt idx="1">
                  <c:v>21.98</c:v>
                </c:pt>
                <c:pt idx="2">
                  <c:v>20.28</c:v>
                </c:pt>
                <c:pt idx="3">
                  <c:v>19.98</c:v>
                </c:pt>
                <c:pt idx="4">
                  <c:v>19.09</c:v>
                </c:pt>
              </c:numCache>
            </c:numRef>
          </c:val>
          <c:extLst>
            <c:ext xmlns:c16="http://schemas.microsoft.com/office/drawing/2014/chart" uri="{C3380CC4-5D6E-409C-BE32-E72D297353CC}">
              <c16:uniqueId val="{00000000-341D-4C01-AC40-DC2AE140D58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341D-4C01-AC40-DC2AE140D58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724.12</c:v>
                </c:pt>
                <c:pt idx="1">
                  <c:v>741.62</c:v>
                </c:pt>
                <c:pt idx="2">
                  <c:v>780.56</c:v>
                </c:pt>
                <c:pt idx="3">
                  <c:v>806.43</c:v>
                </c:pt>
                <c:pt idx="4">
                  <c:v>844.39</c:v>
                </c:pt>
              </c:numCache>
            </c:numRef>
          </c:val>
          <c:extLst>
            <c:ext xmlns:c16="http://schemas.microsoft.com/office/drawing/2014/chart" uri="{C3380CC4-5D6E-409C-BE32-E72D297353CC}">
              <c16:uniqueId val="{00000000-DC25-4F89-B4AC-031D3F10BDD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DC25-4F89-B4AC-031D3F10BDD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zoomScaleSheetLayoutView="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長生村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13874</v>
      </c>
      <c r="AM8" s="42"/>
      <c r="AN8" s="42"/>
      <c r="AO8" s="42"/>
      <c r="AP8" s="42"/>
      <c r="AQ8" s="42"/>
      <c r="AR8" s="42"/>
      <c r="AS8" s="42"/>
      <c r="AT8" s="35">
        <f>データ!T6</f>
        <v>28.25</v>
      </c>
      <c r="AU8" s="35"/>
      <c r="AV8" s="35"/>
      <c r="AW8" s="35"/>
      <c r="AX8" s="35"/>
      <c r="AY8" s="35"/>
      <c r="AZ8" s="35"/>
      <c r="BA8" s="35"/>
      <c r="BB8" s="35">
        <f>データ!U6</f>
        <v>491.12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8.2100000000000009</v>
      </c>
      <c r="Q10" s="35"/>
      <c r="R10" s="35"/>
      <c r="S10" s="35"/>
      <c r="T10" s="35"/>
      <c r="U10" s="35"/>
      <c r="V10" s="35"/>
      <c r="W10" s="35">
        <f>データ!Q6</f>
        <v>60.55</v>
      </c>
      <c r="X10" s="35"/>
      <c r="Y10" s="35"/>
      <c r="Z10" s="35"/>
      <c r="AA10" s="35"/>
      <c r="AB10" s="35"/>
      <c r="AC10" s="35"/>
      <c r="AD10" s="42">
        <f>データ!R6</f>
        <v>2420</v>
      </c>
      <c r="AE10" s="42"/>
      <c r="AF10" s="42"/>
      <c r="AG10" s="42"/>
      <c r="AH10" s="42"/>
      <c r="AI10" s="42"/>
      <c r="AJ10" s="42"/>
      <c r="AK10" s="2"/>
      <c r="AL10" s="42">
        <f>データ!V6</f>
        <v>1144</v>
      </c>
      <c r="AM10" s="42"/>
      <c r="AN10" s="42"/>
      <c r="AO10" s="42"/>
      <c r="AP10" s="42"/>
      <c r="AQ10" s="42"/>
      <c r="AR10" s="42"/>
      <c r="AS10" s="42"/>
      <c r="AT10" s="35">
        <f>データ!W6</f>
        <v>0.62</v>
      </c>
      <c r="AU10" s="35"/>
      <c r="AV10" s="35"/>
      <c r="AW10" s="35"/>
      <c r="AX10" s="35"/>
      <c r="AY10" s="35"/>
      <c r="AZ10" s="35"/>
      <c r="BA10" s="35"/>
      <c r="BB10" s="35">
        <f>データ!X6</f>
        <v>1845.16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C30n1EhHpmbpssXQvDqoUelg4T9ra+AHUglLCgsJ+ONX/wZEKVQ6bT+ZD+EKnrPt5qaJKRuruhxLmObhxM8NHg==" saltValue="yPlO7JxHWD7MkaD/GGf9S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124231</v>
      </c>
      <c r="D6" s="19">
        <f t="shared" si="3"/>
        <v>47</v>
      </c>
      <c r="E6" s="19">
        <f t="shared" si="3"/>
        <v>17</v>
      </c>
      <c r="F6" s="19">
        <f t="shared" si="3"/>
        <v>4</v>
      </c>
      <c r="G6" s="19">
        <f t="shared" si="3"/>
        <v>0</v>
      </c>
      <c r="H6" s="19" t="str">
        <f t="shared" si="3"/>
        <v>千葉県　長生村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8.2100000000000009</v>
      </c>
      <c r="Q6" s="20">
        <f t="shared" si="3"/>
        <v>60.55</v>
      </c>
      <c r="R6" s="20">
        <f t="shared" si="3"/>
        <v>2420</v>
      </c>
      <c r="S6" s="20">
        <f t="shared" si="3"/>
        <v>13874</v>
      </c>
      <c r="T6" s="20">
        <f t="shared" si="3"/>
        <v>28.25</v>
      </c>
      <c r="U6" s="20">
        <f t="shared" si="3"/>
        <v>491.12</v>
      </c>
      <c r="V6" s="20">
        <f t="shared" si="3"/>
        <v>1144</v>
      </c>
      <c r="W6" s="20">
        <f t="shared" si="3"/>
        <v>0.62</v>
      </c>
      <c r="X6" s="20">
        <f t="shared" si="3"/>
        <v>1845.16</v>
      </c>
      <c r="Y6" s="21">
        <f>IF(Y7="",NA(),Y7)</f>
        <v>38.25</v>
      </c>
      <c r="Z6" s="21">
        <f t="shared" ref="Z6:AH6" si="4">IF(Z7="",NA(),Z7)</f>
        <v>36.58</v>
      </c>
      <c r="AA6" s="21">
        <f t="shared" si="4"/>
        <v>36.090000000000003</v>
      </c>
      <c r="AB6" s="21">
        <f t="shared" si="4"/>
        <v>35.880000000000003</v>
      </c>
      <c r="AC6" s="21">
        <f t="shared" si="4"/>
        <v>33.729999999999997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5366.94</v>
      </c>
      <c r="BG6" s="21">
        <f t="shared" ref="BG6:BO6" si="7">IF(BG7="",NA(),BG7)</f>
        <v>5662.29</v>
      </c>
      <c r="BH6" s="21">
        <f t="shared" si="7"/>
        <v>6102.66</v>
      </c>
      <c r="BI6" s="21">
        <f t="shared" si="7"/>
        <v>5817.89</v>
      </c>
      <c r="BJ6" s="21">
        <f t="shared" si="7"/>
        <v>5698.49</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22.59</v>
      </c>
      <c r="BR6" s="21">
        <f t="shared" ref="BR6:BZ6" si="8">IF(BR7="",NA(),BR7)</f>
        <v>21.98</v>
      </c>
      <c r="BS6" s="21">
        <f t="shared" si="8"/>
        <v>20.28</v>
      </c>
      <c r="BT6" s="21">
        <f t="shared" si="8"/>
        <v>19.98</v>
      </c>
      <c r="BU6" s="21">
        <f t="shared" si="8"/>
        <v>19.09</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724.12</v>
      </c>
      <c r="CC6" s="21">
        <f t="shared" ref="CC6:CK6" si="9">IF(CC7="",NA(),CC7)</f>
        <v>741.62</v>
      </c>
      <c r="CD6" s="21">
        <f t="shared" si="9"/>
        <v>780.56</v>
      </c>
      <c r="CE6" s="21">
        <f t="shared" si="9"/>
        <v>806.43</v>
      </c>
      <c r="CF6" s="21">
        <f t="shared" si="9"/>
        <v>844.39</v>
      </c>
      <c r="CG6" s="21">
        <f t="shared" si="9"/>
        <v>221.81</v>
      </c>
      <c r="CH6" s="21">
        <f t="shared" si="9"/>
        <v>230.02</v>
      </c>
      <c r="CI6" s="21">
        <f t="shared" si="9"/>
        <v>228.47</v>
      </c>
      <c r="CJ6" s="21">
        <f t="shared" si="9"/>
        <v>224.88</v>
      </c>
      <c r="CK6" s="21">
        <f t="shared" si="9"/>
        <v>228.64</v>
      </c>
      <c r="CL6" s="20" t="str">
        <f>IF(CL7="","",IF(CL7="-","【-】","【"&amp;SUBSTITUTE(TEXT(CL7,"#,##0.00"),"-","△")&amp;"】"))</f>
        <v>【216.39】</v>
      </c>
      <c r="CM6" s="21">
        <f>IF(CM7="",NA(),CM7)</f>
        <v>59.86</v>
      </c>
      <c r="CN6" s="21">
        <f t="shared" ref="CN6:CV6" si="10">IF(CN7="",NA(),CN7)</f>
        <v>64.8</v>
      </c>
      <c r="CO6" s="21">
        <f t="shared" si="10"/>
        <v>66.39</v>
      </c>
      <c r="CP6" s="21">
        <f t="shared" si="10"/>
        <v>58.5</v>
      </c>
      <c r="CQ6" s="21">
        <f t="shared" si="10"/>
        <v>58.5</v>
      </c>
      <c r="CR6" s="21">
        <f t="shared" si="10"/>
        <v>43.36</v>
      </c>
      <c r="CS6" s="21">
        <f t="shared" si="10"/>
        <v>42.56</v>
      </c>
      <c r="CT6" s="21">
        <f t="shared" si="10"/>
        <v>42.47</v>
      </c>
      <c r="CU6" s="21">
        <f t="shared" si="10"/>
        <v>42.4</v>
      </c>
      <c r="CV6" s="21">
        <f t="shared" si="10"/>
        <v>42.28</v>
      </c>
      <c r="CW6" s="20" t="str">
        <f>IF(CW7="","",IF(CW7="-","【-】","【"&amp;SUBSTITUTE(TEXT(CW7,"#,##0.00"),"-","△")&amp;"】"))</f>
        <v>【42.57】</v>
      </c>
      <c r="CX6" s="21">
        <f>IF(CX7="",NA(),CX7)</f>
        <v>80.7</v>
      </c>
      <c r="CY6" s="21">
        <f t="shared" ref="CY6:DG6" si="11">IF(CY7="",NA(),CY7)</f>
        <v>80.42</v>
      </c>
      <c r="CZ6" s="21">
        <f t="shared" si="11"/>
        <v>80.77</v>
      </c>
      <c r="DA6" s="21">
        <f t="shared" si="11"/>
        <v>80.41</v>
      </c>
      <c r="DB6" s="21">
        <f t="shared" si="11"/>
        <v>80.59</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2">
      <c r="A7" s="14"/>
      <c r="B7" s="23">
        <v>2021</v>
      </c>
      <c r="C7" s="23">
        <v>124231</v>
      </c>
      <c r="D7" s="23">
        <v>47</v>
      </c>
      <c r="E7" s="23">
        <v>17</v>
      </c>
      <c r="F7" s="23">
        <v>4</v>
      </c>
      <c r="G7" s="23">
        <v>0</v>
      </c>
      <c r="H7" s="23" t="s">
        <v>98</v>
      </c>
      <c r="I7" s="23" t="s">
        <v>99</v>
      </c>
      <c r="J7" s="23" t="s">
        <v>100</v>
      </c>
      <c r="K7" s="23" t="s">
        <v>101</v>
      </c>
      <c r="L7" s="23" t="s">
        <v>102</v>
      </c>
      <c r="M7" s="23" t="s">
        <v>103</v>
      </c>
      <c r="N7" s="24" t="s">
        <v>104</v>
      </c>
      <c r="O7" s="24" t="s">
        <v>105</v>
      </c>
      <c r="P7" s="24">
        <v>8.2100000000000009</v>
      </c>
      <c r="Q7" s="24">
        <v>60.55</v>
      </c>
      <c r="R7" s="24">
        <v>2420</v>
      </c>
      <c r="S7" s="24">
        <v>13874</v>
      </c>
      <c r="T7" s="24">
        <v>28.25</v>
      </c>
      <c r="U7" s="24">
        <v>491.12</v>
      </c>
      <c r="V7" s="24">
        <v>1144</v>
      </c>
      <c r="W7" s="24">
        <v>0.62</v>
      </c>
      <c r="X7" s="24">
        <v>1845.16</v>
      </c>
      <c r="Y7" s="24">
        <v>38.25</v>
      </c>
      <c r="Z7" s="24">
        <v>36.58</v>
      </c>
      <c r="AA7" s="24">
        <v>36.090000000000003</v>
      </c>
      <c r="AB7" s="24">
        <v>35.880000000000003</v>
      </c>
      <c r="AC7" s="24">
        <v>33.729999999999997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5366.94</v>
      </c>
      <c r="BG7" s="24">
        <v>5662.29</v>
      </c>
      <c r="BH7" s="24">
        <v>6102.66</v>
      </c>
      <c r="BI7" s="24">
        <v>5817.89</v>
      </c>
      <c r="BJ7" s="24">
        <v>5698.49</v>
      </c>
      <c r="BK7" s="24">
        <v>1243.71</v>
      </c>
      <c r="BL7" s="24">
        <v>1194.1500000000001</v>
      </c>
      <c r="BM7" s="24">
        <v>1206.79</v>
      </c>
      <c r="BN7" s="24">
        <v>1258.43</v>
      </c>
      <c r="BO7" s="24">
        <v>1163.75</v>
      </c>
      <c r="BP7" s="24">
        <v>1201.79</v>
      </c>
      <c r="BQ7" s="24">
        <v>22.59</v>
      </c>
      <c r="BR7" s="24">
        <v>21.98</v>
      </c>
      <c r="BS7" s="24">
        <v>20.28</v>
      </c>
      <c r="BT7" s="24">
        <v>19.98</v>
      </c>
      <c r="BU7" s="24">
        <v>19.09</v>
      </c>
      <c r="BV7" s="24">
        <v>74.3</v>
      </c>
      <c r="BW7" s="24">
        <v>72.260000000000005</v>
      </c>
      <c r="BX7" s="24">
        <v>71.84</v>
      </c>
      <c r="BY7" s="24">
        <v>73.36</v>
      </c>
      <c r="BZ7" s="24">
        <v>72.599999999999994</v>
      </c>
      <c r="CA7" s="24">
        <v>75.31</v>
      </c>
      <c r="CB7" s="24">
        <v>724.12</v>
      </c>
      <c r="CC7" s="24">
        <v>741.62</v>
      </c>
      <c r="CD7" s="24">
        <v>780.56</v>
      </c>
      <c r="CE7" s="24">
        <v>806.43</v>
      </c>
      <c r="CF7" s="24">
        <v>844.39</v>
      </c>
      <c r="CG7" s="24">
        <v>221.81</v>
      </c>
      <c r="CH7" s="24">
        <v>230.02</v>
      </c>
      <c r="CI7" s="24">
        <v>228.47</v>
      </c>
      <c r="CJ7" s="24">
        <v>224.88</v>
      </c>
      <c r="CK7" s="24">
        <v>228.64</v>
      </c>
      <c r="CL7" s="24">
        <v>216.39</v>
      </c>
      <c r="CM7" s="24">
        <v>59.86</v>
      </c>
      <c r="CN7" s="24">
        <v>64.8</v>
      </c>
      <c r="CO7" s="24">
        <v>66.39</v>
      </c>
      <c r="CP7" s="24">
        <v>58.5</v>
      </c>
      <c r="CQ7" s="24">
        <v>58.5</v>
      </c>
      <c r="CR7" s="24">
        <v>43.36</v>
      </c>
      <c r="CS7" s="24">
        <v>42.56</v>
      </c>
      <c r="CT7" s="24">
        <v>42.47</v>
      </c>
      <c r="CU7" s="24">
        <v>42.4</v>
      </c>
      <c r="CV7" s="24">
        <v>42.28</v>
      </c>
      <c r="CW7" s="24">
        <v>42.57</v>
      </c>
      <c r="CX7" s="24">
        <v>80.7</v>
      </c>
      <c r="CY7" s="24">
        <v>80.42</v>
      </c>
      <c r="CZ7" s="24">
        <v>80.77</v>
      </c>
      <c r="DA7" s="24">
        <v>80.41</v>
      </c>
      <c r="DB7" s="24">
        <v>80.59</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2023-02-01T05:10:45Z</cp:lastPrinted>
  <dcterms:created xsi:type="dcterms:W3CDTF">2022-12-01T01:50:51Z</dcterms:created>
  <dcterms:modified xsi:type="dcterms:W3CDTF">2023-02-01T05:10:47Z</dcterms:modified>
  <cp:category/>
</cp:coreProperties>
</file>