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C399DA1B-DC46-464B-80A0-BCD04984B17C}" xr6:coauthVersionLast="47" xr6:coauthVersionMax="47" xr10:uidLastSave="{00000000-0000-0000-0000-000000000000}"/>
  <workbookProtection workbookAlgorithmName="SHA-512" workbookHashValue="jR1wAfzRv4OJRu1aTr2nHnDT7eJy78CifAPS69mKXkrvDq1lZq9pkyvxIMXYTPe+qAnX7mBa0pQIgBV6qu6EPQ==" workbookSaltValue="uqk/B1BvjqhF4z/1kdgCS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W10" i="4"/>
  <c r="P10" i="4"/>
  <c r="BB8" i="4"/>
  <c r="AL8" i="4"/>
  <c r="AD8" i="4"/>
  <c r="W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<sst xmlns="http://schemas.openxmlformats.org/spreadsheetml/2006/main" count="297" uniqueCount="117">
  <si>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</si>
  <si>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</si>
  <si>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</si>
  <si>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</si>
  <si>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</si>
  <si>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</si>
  <si>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</si>
  <si>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</si>
  <si>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</si>
  <si>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</si>
  <si>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</si>
  <si>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</si>
  <si>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</si>
  <si>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</si>
  <si>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</si>
  <si>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</si>
  <si>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</si>
  <si>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</si>
  <si>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</si>
  <si>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</si>
  <si>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</si>
  <si>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</si>
  <si>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</si>
  <si>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</si>
  <si>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</si>
  <si>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</si>
  <si>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</si>
  <si>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</si>
  <si>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</si>
  <si>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</si>
  <si>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</si>
  <si>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</si>
  <si>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</si>
  <si>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</si>
  <si>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</si>
  <si>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</si>
  <si>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</si>
  <si>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</si>
  <si>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</si>
  <si>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</si>
  <si>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</si>
  <si>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</si>
  <si>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</si>
  <si>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</si>
  <si>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</si>
  <si>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</si>
  <si>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</si>
  <si>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</si>
  <si>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</si>
  <si>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</si>
  <si>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</si>
  <si>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</si>
  <si>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</si>
  <si>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</si>
  <si>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</si>
  <si>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</si>
  <si>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</si>
  <si>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</si>
  <si>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</si>
  <si>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</si>
  <si>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</si>
  <si>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</si>
  <si>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</si>
  <si>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</si>
  <si>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</si>
  <si>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</si>
  <si>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</si>
  <si>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</si>
  <si>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</si>
  <si>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</si>
  <si>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</si>
  <si>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</si>
  <si>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</si>
  <si>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</si>
  <si>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</si>
  <si>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</si>
  <si>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</si>
  <si>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</si>
  <si>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</si>
  <si>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</si>
  <si>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</si>
  <si>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</si>
  <si>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</si>
  <si>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</si>
  <si>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</si>
  <si>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</si>
  <si>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</si>
  <si>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</si>
  <si>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</si>
  <si>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</si>
  <si>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</si>
  <si>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</si>
  <si>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</si>
  <si>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</si>
  <si>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</si>
  <si>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</si>
  <si>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</si>
  <si>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</si>
  <si>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</si>
  <si>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</si>
  <si>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</si>
  <si>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</si>
  <si>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</si>
  <si>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</si>
  <si>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</si>
  <si>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</si>
  <si>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</si>
  <si>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</si>
  <si>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</si>
  <si>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</si>
  <si>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</si>
  <si>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</si>
  <si>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</si>
  <si>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</si>
  <si>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①経常収支比率については、100％を超えているが、平均値よりも下回っているため、費用の削減などにより更なる健全経営に向けて取り組んでいく。
②累積欠損金比率は、累積欠損金が発生していないため、0となっている。
③流動比率については、内部留保資金である現金預金が少ないことに加え、建設改良費に充てるための企業債の償還が多額となっていることから比率が低くなっている。
④企業債残高対事業規模比率については、企業債の残高が減少しているため比率についても減少となっている。
⑤経費回収率は、100％を超えており適正である。
⑥汚水処理原価については、汚水維持管理費がおさえられたため類似団体よりも低い値となっているが、法適用前と同様に高い値であることから維持管理費の削減と有収水量の確保に努める。
⑦施設利用率は、類似団体よりも上回っており、適正であると思われる。
⑧水洗化率は、法適化前と比較してほぼ横ばいとなっており平均値を下回っている。人口減少によるところが大きいが、水洗化の広報活動を実施しさらなる向上を目指す。</t>
    <rPh sb="1" eb="3">
      <t>ケイジョウ</t>
    </rPh>
    <rPh sb="3" eb="5">
      <t>シュウシ</t>
    </rPh>
    <rPh sb="5" eb="7">
      <t>ヒリツ</t>
    </rPh>
    <rPh sb="18" eb="19">
      <t>コ</t>
    </rPh>
    <rPh sb="25" eb="27">
      <t>ヘイキン</t>
    </rPh>
    <rPh sb="27" eb="28">
      <t>チ</t>
    </rPh>
    <rPh sb="31" eb="33">
      <t>シタマワ</t>
    </rPh>
    <rPh sb="40" eb="42">
      <t>ヒヨウ</t>
    </rPh>
    <rPh sb="43" eb="45">
      <t>サクゲン</t>
    </rPh>
    <rPh sb="50" eb="51">
      <t>サラ</t>
    </rPh>
    <rPh sb="53" eb="55">
      <t>ケンゼン</t>
    </rPh>
    <rPh sb="55" eb="57">
      <t>ケイエイ</t>
    </rPh>
    <rPh sb="58" eb="59">
      <t>ム</t>
    </rPh>
    <rPh sb="61" eb="62">
      <t>ト</t>
    </rPh>
    <rPh sb="63" eb="64">
      <t>ク</t>
    </rPh>
    <rPh sb="71" eb="73">
      <t>ルイセキ</t>
    </rPh>
    <rPh sb="73" eb="76">
      <t>ケッソンキン</t>
    </rPh>
    <rPh sb="76" eb="78">
      <t>ヒリツ</t>
    </rPh>
    <rPh sb="80" eb="82">
      <t>ルイセキ</t>
    </rPh>
    <rPh sb="82" eb="85">
      <t>ケッソンキン</t>
    </rPh>
    <rPh sb="86" eb="88">
      <t>ハッセイ</t>
    </rPh>
    <rPh sb="106" eb="108">
      <t>リュウドウ</t>
    </rPh>
    <rPh sb="108" eb="110">
      <t>ヒリツ</t>
    </rPh>
    <rPh sb="116" eb="118">
      <t>ナイブ</t>
    </rPh>
    <rPh sb="118" eb="120">
      <t>リュウホ</t>
    </rPh>
    <rPh sb="120" eb="122">
      <t>シキン</t>
    </rPh>
    <rPh sb="125" eb="127">
      <t>ゲンキン</t>
    </rPh>
    <rPh sb="127" eb="129">
      <t>ヨキン</t>
    </rPh>
    <rPh sb="130" eb="131">
      <t>スク</t>
    </rPh>
    <rPh sb="136" eb="137">
      <t>クワ</t>
    </rPh>
    <rPh sb="139" eb="141">
      <t>ケンセツ</t>
    </rPh>
    <rPh sb="141" eb="143">
      <t>カイリョウ</t>
    </rPh>
    <rPh sb="143" eb="144">
      <t>ヒ</t>
    </rPh>
    <rPh sb="145" eb="146">
      <t>ア</t>
    </rPh>
    <rPh sb="151" eb="153">
      <t>キギョウ</t>
    </rPh>
    <rPh sb="153" eb="154">
      <t>サイ</t>
    </rPh>
    <rPh sb="155" eb="157">
      <t>ショウカン</t>
    </rPh>
    <rPh sb="158" eb="160">
      <t>タガク</t>
    </rPh>
    <rPh sb="183" eb="185">
      <t>キギョウ</t>
    </rPh>
    <rPh sb="185" eb="186">
      <t>サイ</t>
    </rPh>
    <rPh sb="186" eb="188">
      <t>ザンダカ</t>
    </rPh>
    <rPh sb="188" eb="189">
      <t>タイ</t>
    </rPh>
    <rPh sb="189" eb="191">
      <t>ジギョウ</t>
    </rPh>
    <rPh sb="191" eb="193">
      <t>キボ</t>
    </rPh>
    <rPh sb="193" eb="195">
      <t>ヒリツ</t>
    </rPh>
    <rPh sb="246" eb="247">
      <t>コ</t>
    </rPh>
    <rPh sb="251" eb="253">
      <t>テキセイ</t>
    </rPh>
    <rPh sb="259" eb="261">
      <t>オスイ</t>
    </rPh>
    <rPh sb="261" eb="263">
      <t>ショリ</t>
    </rPh>
    <rPh sb="263" eb="265">
      <t>ゲンカ</t>
    </rPh>
    <rPh sb="271" eb="273">
      <t>オスイ</t>
    </rPh>
    <rPh sb="273" eb="275">
      <t>イジ</t>
    </rPh>
    <rPh sb="275" eb="278">
      <t>カンリヒ</t>
    </rPh>
    <rPh sb="287" eb="289">
      <t>ルイジ</t>
    </rPh>
    <rPh sb="289" eb="291">
      <t>ダンタイ</t>
    </rPh>
    <rPh sb="294" eb="295">
      <t>ヒク</t>
    </rPh>
    <rPh sb="296" eb="297">
      <t>アタイ</t>
    </rPh>
    <rPh sb="310" eb="312">
      <t>ドウヨウ</t>
    </rPh>
    <rPh sb="313" eb="314">
      <t>タカ</t>
    </rPh>
    <rPh sb="315" eb="316">
      <t>アタイ</t>
    </rPh>
    <rPh sb="323" eb="325">
      <t>イジ</t>
    </rPh>
    <rPh sb="325" eb="328">
      <t>カンリヒ</t>
    </rPh>
    <rPh sb="329" eb="331">
      <t>サクゲン</t>
    </rPh>
    <rPh sb="332" eb="334">
      <t>ユウシュウ</t>
    </rPh>
    <rPh sb="334" eb="336">
      <t>スイリョウ</t>
    </rPh>
    <rPh sb="337" eb="339">
      <t>カクホ</t>
    </rPh>
    <rPh sb="340" eb="341">
      <t>ツト</t>
    </rPh>
    <rPh sb="346" eb="348">
      <t>シセツ</t>
    </rPh>
    <rPh sb="348" eb="351">
      <t>リヨウリツ</t>
    </rPh>
    <rPh sb="353" eb="355">
      <t>ルイジ</t>
    </rPh>
    <rPh sb="355" eb="357">
      <t>ダンタイ</t>
    </rPh>
    <rPh sb="360" eb="362">
      <t>ウワマワ</t>
    </rPh>
    <rPh sb="367" eb="369">
      <t>テキセイ</t>
    </rPh>
    <rPh sb="373" eb="374">
      <t>オモ</t>
    </rPh>
    <rPh sb="380" eb="383">
      <t>スイセンカ</t>
    </rPh>
    <rPh sb="383" eb="384">
      <t>リツ</t>
    </rPh>
    <phoneticPr fontId="4"/>
  </si>
  <si>
    <t>耐用年数を超える管渠が10％程度存在するため、令和２年度よりストックマネジメント手法による維持点検を実施。処理場、ポンプ場は令和元年度より実施しており、施設全体の効率的な老朽化対策を実施していく。</t>
    <rPh sb="76" eb="78">
      <t>シセツ</t>
    </rPh>
    <rPh sb="78" eb="80">
      <t>ゼンタイ</t>
    </rPh>
    <rPh sb="81" eb="84">
      <t>コウリツテキ</t>
    </rPh>
    <rPh sb="85" eb="88">
      <t>ロウキュウカ</t>
    </rPh>
    <rPh sb="88" eb="90">
      <t>タイサク</t>
    </rPh>
    <rPh sb="91" eb="93">
      <t>ジッシ</t>
    </rPh>
    <phoneticPr fontId="4"/>
  </si>
  <si>
    <t>本市下水道事業は、水洗化率が類似団体平均値に比較して、低い状況である。人口密集地の面整備はほぼ終了しており、現在残っている未普及地域は期待する投資効果が少ない状況である。また、行政人口の減少に伴う処理区域内人口及び有収水量が減少傾向にあるため、大幅な改善は見込めない状況にある。
　下水道事業は、公共水域の水質改善が重要な責務となるため、企業債償還元利金の推移に注視しつつ投資の効率化を図り、また、国庫補助制度を積極的に活用するとともに維持管理費の削減にも努めていく。そして、現有施設を有効活用するため、類似団体平均値に比較して低い水洗化率の更なる向上に努め、経営の健全化を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</si>
</sst>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0.02</c:v>
                </c:pt>
                <c:pt idx="4">
                  <c:v>0.05</c:v>
                </c:pt>
              </c:numCache>
            </c:numRef>
          </c:val>
          <c:extLst>
            <c:ext xmlns:c16="http://schemas.microsoft.com/office/drawing/2014/chart" uri="{C3380CC4-5D6E-409C-BE32-E72D297353CC}">
              <c16:uniqueId val="{00000000-AAAA-454A-AE1E-503DA0022A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0.15</c:v>
                </c:pt>
              </c:numCache>
            </c:numRef>
          </c:val>
          <c:smooth val="0"/>
          <c:extLst>
            <c:ext xmlns:c16="http://schemas.microsoft.com/office/drawing/2014/chart" uri="{C3380CC4-5D6E-409C-BE32-E72D297353CC}">
              <c16:uniqueId val="{00000001-AAAA-454A-AE1E-503DA0022A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68.489999999999995</c:v>
                </c:pt>
                <c:pt idx="4">
                  <c:v>70.47</c:v>
                </c:pt>
              </c:numCache>
            </c:numRef>
          </c:val>
          <c:extLst>
            <c:ext xmlns:c16="http://schemas.microsoft.com/office/drawing/2014/chart" uri="{C3380CC4-5D6E-409C-BE32-E72D297353CC}">
              <c16:uniqueId val="{00000000-025F-498F-B3A9-AF7066BEE2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56.43</c:v>
                </c:pt>
              </c:numCache>
            </c:numRef>
          </c:val>
          <c:smooth val="0"/>
          <c:extLst>
            <c:ext xmlns:c16="http://schemas.microsoft.com/office/drawing/2014/chart" uri="{C3380CC4-5D6E-409C-BE32-E72D297353CC}">
              <c16:uniqueId val="{00000001-025F-498F-B3A9-AF7066BEE2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82.53</c:v>
                </c:pt>
                <c:pt idx="4">
                  <c:v>82.62</c:v>
                </c:pt>
              </c:numCache>
            </c:numRef>
          </c:val>
          <c:extLst>
            <c:ext xmlns:c16="http://schemas.microsoft.com/office/drawing/2014/chart" uri="{C3380CC4-5D6E-409C-BE32-E72D297353CC}">
              <c16:uniqueId val="{00000000-F31F-43C9-902A-49FF00CB4A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90.72</c:v>
                </c:pt>
                <c:pt idx="4">
                  <c:v>91.07</c:v>
                </c:pt>
              </c:numCache>
            </c:numRef>
          </c:val>
          <c:smooth val="0"/>
          <c:extLst>
            <c:ext xmlns:c16="http://schemas.microsoft.com/office/drawing/2014/chart" uri="{C3380CC4-5D6E-409C-BE32-E72D297353CC}">
              <c16:uniqueId val="{00000001-F31F-43C9-902A-49FF00CB4A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102.4</c:v>
                </c:pt>
                <c:pt idx="4">
                  <c:v>103.29</c:v>
                </c:pt>
              </c:numCache>
            </c:numRef>
          </c:val>
          <c:extLst>
            <c:ext xmlns:c16="http://schemas.microsoft.com/office/drawing/2014/chart" uri="{C3380CC4-5D6E-409C-BE32-E72D297353CC}">
              <c16:uniqueId val="{00000000-4788-4BC1-9B6F-92FB9DE1C8D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c:v>
                </c:pt>
                <c:pt idx="4">
                  <c:v>106.22</c:v>
                </c:pt>
              </c:numCache>
            </c:numRef>
          </c:val>
          <c:smooth val="0"/>
          <c:extLst>
            <c:ext xmlns:c16="http://schemas.microsoft.com/office/drawing/2014/chart" uri="{C3380CC4-5D6E-409C-BE32-E72D297353CC}">
              <c16:uniqueId val="{00000001-4788-4BC1-9B6F-92FB9DE1C8D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5.73</c:v>
                </c:pt>
                <c:pt idx="4">
                  <c:v>11.32</c:v>
                </c:pt>
              </c:numCache>
            </c:numRef>
          </c:val>
          <c:extLst>
            <c:ext xmlns:c16="http://schemas.microsoft.com/office/drawing/2014/chart" uri="{C3380CC4-5D6E-409C-BE32-E72D297353CC}">
              <c16:uniqueId val="{00000000-B03C-4C17-9B09-C951835B80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20.78</c:v>
                </c:pt>
                <c:pt idx="4">
                  <c:v>23.54</c:v>
                </c:pt>
              </c:numCache>
            </c:numRef>
          </c:val>
          <c:smooth val="0"/>
          <c:extLst>
            <c:ext xmlns:c16="http://schemas.microsoft.com/office/drawing/2014/chart" uri="{C3380CC4-5D6E-409C-BE32-E72D297353CC}">
              <c16:uniqueId val="{00000001-B03C-4C17-9B09-C951835B80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11.31</c:v>
                </c:pt>
                <c:pt idx="4">
                  <c:v>13.69</c:v>
                </c:pt>
              </c:numCache>
            </c:numRef>
          </c:val>
          <c:extLst>
            <c:ext xmlns:c16="http://schemas.microsoft.com/office/drawing/2014/chart" uri="{C3380CC4-5D6E-409C-BE32-E72D297353CC}">
              <c16:uniqueId val="{00000000-70E9-4A3C-B2C7-3E157AF837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1.34</c:v>
                </c:pt>
                <c:pt idx="4">
                  <c:v>1.5</c:v>
                </c:pt>
              </c:numCache>
            </c:numRef>
          </c:val>
          <c:smooth val="0"/>
          <c:extLst>
            <c:ext xmlns:c16="http://schemas.microsoft.com/office/drawing/2014/chart" uri="{C3380CC4-5D6E-409C-BE32-E72D297353CC}">
              <c16:uniqueId val="{00000001-70E9-4A3C-B2C7-3E157AF837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597-4CFA-82F0-ACA9196EC9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18.36</c:v>
                </c:pt>
                <c:pt idx="4">
                  <c:v>18.010000000000002</c:v>
                </c:pt>
              </c:numCache>
            </c:numRef>
          </c:val>
          <c:smooth val="0"/>
          <c:extLst>
            <c:ext xmlns:c16="http://schemas.microsoft.com/office/drawing/2014/chart" uri="{C3380CC4-5D6E-409C-BE32-E72D297353CC}">
              <c16:uniqueId val="{00000001-7597-4CFA-82F0-ACA9196EC9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29.4</c:v>
                </c:pt>
                <c:pt idx="4">
                  <c:v>25.7</c:v>
                </c:pt>
              </c:numCache>
            </c:numRef>
          </c:val>
          <c:extLst>
            <c:ext xmlns:c16="http://schemas.microsoft.com/office/drawing/2014/chart" uri="{C3380CC4-5D6E-409C-BE32-E72D297353CC}">
              <c16:uniqueId val="{00000000-A8B6-4AD5-B47C-4382B413611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55.6</c:v>
                </c:pt>
                <c:pt idx="4">
                  <c:v>59.4</c:v>
                </c:pt>
              </c:numCache>
            </c:numRef>
          </c:val>
          <c:smooth val="0"/>
          <c:extLst>
            <c:ext xmlns:c16="http://schemas.microsoft.com/office/drawing/2014/chart" uri="{C3380CC4-5D6E-409C-BE32-E72D297353CC}">
              <c16:uniqueId val="{00000001-A8B6-4AD5-B47C-4382B413611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400.27</c:v>
                </c:pt>
                <c:pt idx="4">
                  <c:v>369.3</c:v>
                </c:pt>
              </c:numCache>
            </c:numRef>
          </c:val>
          <c:extLst>
            <c:ext xmlns:c16="http://schemas.microsoft.com/office/drawing/2014/chart" uri="{C3380CC4-5D6E-409C-BE32-E72D297353CC}">
              <c16:uniqueId val="{00000000-CE25-4113-84D3-91F6CF36054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789.08</c:v>
                </c:pt>
                <c:pt idx="4">
                  <c:v>747.84</c:v>
                </c:pt>
              </c:numCache>
            </c:numRef>
          </c:val>
          <c:smooth val="0"/>
          <c:extLst>
            <c:ext xmlns:c16="http://schemas.microsoft.com/office/drawing/2014/chart" uri="{C3380CC4-5D6E-409C-BE32-E72D297353CC}">
              <c16:uniqueId val="{00000001-CE25-4113-84D3-91F6CF36054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100.23</c:v>
                </c:pt>
                <c:pt idx="4">
                  <c:v>100.05</c:v>
                </c:pt>
              </c:numCache>
            </c:numRef>
          </c:val>
          <c:extLst>
            <c:ext xmlns:c16="http://schemas.microsoft.com/office/drawing/2014/chart" uri="{C3380CC4-5D6E-409C-BE32-E72D297353CC}">
              <c16:uniqueId val="{00000000-9038-480C-B06B-5349858CAC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88.25</c:v>
                </c:pt>
                <c:pt idx="4">
                  <c:v>90.17</c:v>
                </c:pt>
              </c:numCache>
            </c:numRef>
          </c:val>
          <c:smooth val="0"/>
          <c:extLst>
            <c:ext xmlns:c16="http://schemas.microsoft.com/office/drawing/2014/chart" uri="{C3380CC4-5D6E-409C-BE32-E72D297353CC}">
              <c16:uniqueId val="{00000001-9038-480C-B06B-5349858CAC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149.91999999999999</c:v>
                </c:pt>
                <c:pt idx="4">
                  <c:v>150.58000000000001</c:v>
                </c:pt>
              </c:numCache>
            </c:numRef>
          </c:val>
          <c:extLst>
            <c:ext xmlns:c16="http://schemas.microsoft.com/office/drawing/2014/chart" uri="{C3380CC4-5D6E-409C-BE32-E72D297353CC}">
              <c16:uniqueId val="{00000000-51A1-4CCE-B3A8-3D0C8C4F5B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176.37</c:v>
                </c:pt>
                <c:pt idx="4">
                  <c:v>173.17</c:v>
                </c:pt>
              </c:numCache>
            </c:numRef>
          </c:val>
          <c:smooth val="0"/>
          <c:extLst>
            <c:ext xmlns:c16="http://schemas.microsoft.com/office/drawing/2014/chart" uri="{C3380CC4-5D6E-409C-BE32-E72D297353CC}">
              <c16:uniqueId val="{00000001-51A1-4CCE-B3A8-3D0C8C4F5B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香取市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73129</v>
      </c>
      <c r="AM8" s="42"/>
      <c r="AN8" s="42"/>
      <c r="AO8" s="42"/>
      <c r="AP8" s="42"/>
      <c r="AQ8" s="42"/>
      <c r="AR8" s="42"/>
      <c r="AS8" s="42"/>
      <c r="AT8" s="35">
        <f>データ!T6</f>
        <v>262.35000000000002</v>
      </c>
      <c r="AU8" s="35"/>
      <c r="AV8" s="35"/>
      <c r="AW8" s="35"/>
      <c r="AX8" s="35"/>
      <c r="AY8" s="35"/>
      <c r="AZ8" s="35"/>
      <c r="BA8" s="35"/>
      <c r="BB8" s="35">
        <f>データ!U6</f>
        <v>278.75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66.98</v>
      </c>
      <c r="J10" s="35"/>
      <c r="K10" s="35"/>
      <c r="L10" s="35"/>
      <c r="M10" s="35"/>
      <c r="N10" s="35"/>
      <c r="O10" s="35"/>
      <c r="P10" s="35">
        <f>データ!P6</f>
        <v>30.68</v>
      </c>
      <c r="Q10" s="35"/>
      <c r="R10" s="35"/>
      <c r="S10" s="35"/>
      <c r="T10" s="35"/>
      <c r="U10" s="35"/>
      <c r="V10" s="35"/>
      <c r="W10" s="35">
        <f>データ!Q6</f>
        <v>54.22</v>
      </c>
      <c r="X10" s="35"/>
      <c r="Y10" s="35"/>
      <c r="Z10" s="35"/>
      <c r="AA10" s="35"/>
      <c r="AB10" s="35"/>
      <c r="AC10" s="35"/>
      <c r="AD10" s="42">
        <f>データ!R6</f>
        <v>2530</v>
      </c>
      <c r="AE10" s="42"/>
      <c r="AF10" s="42"/>
      <c r="AG10" s="42"/>
      <c r="AH10" s="42"/>
      <c r="AI10" s="42"/>
      <c r="AJ10" s="42"/>
      <c r="AK10" s="2"/>
      <c r="AL10" s="42">
        <f>データ!V6</f>
        <v>22278</v>
      </c>
      <c r="AM10" s="42"/>
      <c r="AN10" s="42"/>
      <c r="AO10" s="42"/>
      <c r="AP10" s="42"/>
      <c r="AQ10" s="42"/>
      <c r="AR10" s="42"/>
      <c r="AS10" s="42"/>
      <c r="AT10" s="35">
        <f>データ!W6</f>
        <v>7.92</v>
      </c>
      <c r="AU10" s="35"/>
      <c r="AV10" s="35"/>
      <c r="AW10" s="35"/>
      <c r="AX10" s="35"/>
      <c r="AY10" s="35"/>
      <c r="AZ10" s="35"/>
      <c r="BA10" s="35"/>
      <c r="BB10" s="35">
        <f>データ!X6</f>
        <v>2812.88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jL+qfnFPUPaa58LQu6j+naWC7TBzP1UI8jKLd64SVzSKZRc4ScrAcRHnnNZaz2ldhZ+qCZN+47PoettjWxhyQ==" saltValue="p7sQZsDSH859twy9I4jS1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122360</v>
      </c>
      <c r="D6" s="19">
        <f t="shared" si="3"/>
        <v>46</v>
      </c>
      <c r="E6" s="19">
        <f t="shared" si="3"/>
        <v>17</v>
      </c>
      <c r="F6" s="19">
        <f t="shared" si="3"/>
        <v>1</v>
      </c>
      <c r="G6" s="19">
        <f t="shared" si="3"/>
        <v>0</v>
      </c>
      <c r="H6" s="19" t="str">
        <f t="shared" si="3"/>
        <v>千葉県　香取市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66.98</v>
      </c>
      <c r="P6" s="20">
        <f t="shared" si="3"/>
        <v>30.68</v>
      </c>
      <c r="Q6" s="20">
        <f t="shared" si="3"/>
        <v>54.22</v>
      </c>
      <c r="R6" s="20">
        <f t="shared" si="3"/>
        <v>2530</v>
      </c>
      <c r="S6" s="20">
        <f t="shared" si="3"/>
        <v>73129</v>
      </c>
      <c r="T6" s="20">
        <f t="shared" si="3"/>
        <v>262.35000000000002</v>
      </c>
      <c r="U6" s="20">
        <f t="shared" si="3"/>
        <v>278.75</v>
      </c>
      <c r="V6" s="20">
        <f t="shared" si="3"/>
        <v>22278</v>
      </c>
      <c r="W6" s="20">
        <f t="shared" si="3"/>
        <v>7.92</v>
      </c>
      <c r="X6" s="20">
        <f t="shared" si="3"/>
        <v>2812.88</v>
      </c>
      <c r="Y6" s="21" t="str">
        <f>IF(Y7="",NA(),Y7)</f>
        <v>-</v>
      </c>
      <c r="Z6" s="21" t="str">
        <f t="shared" ref="Z6:AH6" si="4">IF(Z7="",NA(),Z7)</f>
        <v>-</v>
      </c>
      <c r="AA6" s="21" t="str">
        <f t="shared" si="4"/>
        <v>-</v>
      </c>
      <c r="AB6" s="21">
        <f t="shared" si="4"/>
        <v>102.4</v>
      </c>
      <c r="AC6" s="21">
        <f t="shared" si="4"/>
        <v>103.29</v>
      </c>
      <c r="AD6" s="21" t="str">
        <f t="shared" si="4"/>
        <v>-</v>
      </c>
      <c r="AE6" s="21" t="str">
        <f t="shared" si="4"/>
        <v>-</v>
      </c>
      <c r="AF6" s="21" t="str">
        <f t="shared" si="4"/>
        <v>-</v>
      </c>
      <c r="AG6" s="21">
        <f t="shared" si="4"/>
        <v>106.5</v>
      </c>
      <c r="AH6" s="21">
        <f t="shared" si="4"/>
        <v>106.22</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18.36</v>
      </c>
      <c r="AS6" s="21">
        <f t="shared" si="5"/>
        <v>18.010000000000002</v>
      </c>
      <c r="AT6" s="20" t="str">
        <f>IF(AT7="","",IF(AT7="-","【-】","【"&amp;SUBSTITUTE(TEXT(AT7,"#,##0.00"),"-","△")&amp;"】"))</f>
        <v>【3.09】</v>
      </c>
      <c r="AU6" s="21" t="str">
        <f>IF(AU7="",NA(),AU7)</f>
        <v>-</v>
      </c>
      <c r="AV6" s="21" t="str">
        <f t="shared" ref="AV6:BD6" si="6">IF(AV7="",NA(),AV7)</f>
        <v>-</v>
      </c>
      <c r="AW6" s="21" t="str">
        <f t="shared" si="6"/>
        <v>-</v>
      </c>
      <c r="AX6" s="21">
        <f t="shared" si="6"/>
        <v>29.4</v>
      </c>
      <c r="AY6" s="21">
        <f t="shared" si="6"/>
        <v>25.7</v>
      </c>
      <c r="AZ6" s="21" t="str">
        <f t="shared" si="6"/>
        <v>-</v>
      </c>
      <c r="BA6" s="21" t="str">
        <f t="shared" si="6"/>
        <v>-</v>
      </c>
      <c r="BB6" s="21" t="str">
        <f t="shared" si="6"/>
        <v>-</v>
      </c>
      <c r="BC6" s="21">
        <f t="shared" si="6"/>
        <v>55.6</v>
      </c>
      <c r="BD6" s="21">
        <f t="shared" si="6"/>
        <v>59.4</v>
      </c>
      <c r="BE6" s="20" t="str">
        <f>IF(BE7="","",IF(BE7="-","【-】","【"&amp;SUBSTITUTE(TEXT(BE7,"#,##0.00"),"-","△")&amp;"】"))</f>
        <v>【71.39】</v>
      </c>
      <c r="BF6" s="21" t="str">
        <f>IF(BF7="",NA(),BF7)</f>
        <v>-</v>
      </c>
      <c r="BG6" s="21" t="str">
        <f t="shared" ref="BG6:BO6" si="7">IF(BG7="",NA(),BG7)</f>
        <v>-</v>
      </c>
      <c r="BH6" s="21" t="str">
        <f t="shared" si="7"/>
        <v>-</v>
      </c>
      <c r="BI6" s="21">
        <f t="shared" si="7"/>
        <v>400.27</v>
      </c>
      <c r="BJ6" s="21">
        <f t="shared" si="7"/>
        <v>369.3</v>
      </c>
      <c r="BK6" s="21" t="str">
        <f t="shared" si="7"/>
        <v>-</v>
      </c>
      <c r="BL6" s="21" t="str">
        <f t="shared" si="7"/>
        <v>-</v>
      </c>
      <c r="BM6" s="21" t="str">
        <f t="shared" si="7"/>
        <v>-</v>
      </c>
      <c r="BN6" s="21">
        <f t="shared" si="7"/>
        <v>789.08</v>
      </c>
      <c r="BO6" s="21">
        <f t="shared" si="7"/>
        <v>747.84</v>
      </c>
      <c r="BP6" s="20" t="str">
        <f>IF(BP7="","",IF(BP7="-","【-】","【"&amp;SUBSTITUTE(TEXT(BP7,"#,##0.00"),"-","△")&amp;"】"))</f>
        <v>【669.11】</v>
      </c>
      <c r="BQ6" s="21" t="str">
        <f>IF(BQ7="",NA(),BQ7)</f>
        <v>-</v>
      </c>
      <c r="BR6" s="21" t="str">
        <f t="shared" ref="BR6:BZ6" si="8">IF(BR7="",NA(),BR7)</f>
        <v>-</v>
      </c>
      <c r="BS6" s="21" t="str">
        <f t="shared" si="8"/>
        <v>-</v>
      </c>
      <c r="BT6" s="21">
        <f t="shared" si="8"/>
        <v>100.23</v>
      </c>
      <c r="BU6" s="21">
        <f t="shared" si="8"/>
        <v>100.05</v>
      </c>
      <c r="BV6" s="21" t="str">
        <f t="shared" si="8"/>
        <v>-</v>
      </c>
      <c r="BW6" s="21" t="str">
        <f t="shared" si="8"/>
        <v>-</v>
      </c>
      <c r="BX6" s="21" t="str">
        <f t="shared" si="8"/>
        <v>-</v>
      </c>
      <c r="BY6" s="21">
        <f t="shared" si="8"/>
        <v>88.25</v>
      </c>
      <c r="BZ6" s="21">
        <f t="shared" si="8"/>
        <v>90.17</v>
      </c>
      <c r="CA6" s="20" t="str">
        <f>IF(CA7="","",IF(CA7="-","【-】","【"&amp;SUBSTITUTE(TEXT(CA7,"#,##0.00"),"-","△")&amp;"】"))</f>
        <v>【99.73】</v>
      </c>
      <c r="CB6" s="21" t="str">
        <f>IF(CB7="",NA(),CB7)</f>
        <v>-</v>
      </c>
      <c r="CC6" s="21" t="str">
        <f t="shared" ref="CC6:CK6" si="9">IF(CC7="",NA(),CC7)</f>
        <v>-</v>
      </c>
      <c r="CD6" s="21" t="str">
        <f t="shared" si="9"/>
        <v>-</v>
      </c>
      <c r="CE6" s="21">
        <f t="shared" si="9"/>
        <v>149.91999999999999</v>
      </c>
      <c r="CF6" s="21">
        <f t="shared" si="9"/>
        <v>150.58000000000001</v>
      </c>
      <c r="CG6" s="21" t="str">
        <f t="shared" si="9"/>
        <v>-</v>
      </c>
      <c r="CH6" s="21" t="str">
        <f t="shared" si="9"/>
        <v>-</v>
      </c>
      <c r="CI6" s="21" t="str">
        <f t="shared" si="9"/>
        <v>-</v>
      </c>
      <c r="CJ6" s="21">
        <f t="shared" si="9"/>
        <v>176.37</v>
      </c>
      <c r="CK6" s="21">
        <f t="shared" si="9"/>
        <v>173.17</v>
      </c>
      <c r="CL6" s="20" t="str">
        <f>IF(CL7="","",IF(CL7="-","【-】","【"&amp;SUBSTITUTE(TEXT(CL7,"#,##0.00"),"-","△")&amp;"】"))</f>
        <v>【134.98】</v>
      </c>
      <c r="CM6" s="21" t="str">
        <f>IF(CM7="",NA(),CM7)</f>
        <v>-</v>
      </c>
      <c r="CN6" s="21" t="str">
        <f t="shared" ref="CN6:CV6" si="10">IF(CN7="",NA(),CN7)</f>
        <v>-</v>
      </c>
      <c r="CO6" s="21" t="str">
        <f t="shared" si="10"/>
        <v>-</v>
      </c>
      <c r="CP6" s="21">
        <f t="shared" si="10"/>
        <v>68.489999999999995</v>
      </c>
      <c r="CQ6" s="21">
        <f t="shared" si="10"/>
        <v>70.47</v>
      </c>
      <c r="CR6" s="21" t="str">
        <f t="shared" si="10"/>
        <v>-</v>
      </c>
      <c r="CS6" s="21" t="str">
        <f t="shared" si="10"/>
        <v>-</v>
      </c>
      <c r="CT6" s="21" t="str">
        <f t="shared" si="10"/>
        <v>-</v>
      </c>
      <c r="CU6" s="21">
        <f t="shared" si="10"/>
        <v>56.72</v>
      </c>
      <c r="CV6" s="21">
        <f t="shared" si="10"/>
        <v>56.43</v>
      </c>
      <c r="CW6" s="20" t="str">
        <f>IF(CW7="","",IF(CW7="-","【-】","【"&amp;SUBSTITUTE(TEXT(CW7,"#,##0.00"),"-","△")&amp;"】"))</f>
        <v>【59.99】</v>
      </c>
      <c r="CX6" s="21" t="str">
        <f>IF(CX7="",NA(),CX7)</f>
        <v>-</v>
      </c>
      <c r="CY6" s="21" t="str">
        <f t="shared" ref="CY6:DG6" si="11">IF(CY7="",NA(),CY7)</f>
        <v>-</v>
      </c>
      <c r="CZ6" s="21" t="str">
        <f t="shared" si="11"/>
        <v>-</v>
      </c>
      <c r="DA6" s="21">
        <f t="shared" si="11"/>
        <v>82.53</v>
      </c>
      <c r="DB6" s="21">
        <f t="shared" si="11"/>
        <v>82.62</v>
      </c>
      <c r="DC6" s="21" t="str">
        <f t="shared" si="11"/>
        <v>-</v>
      </c>
      <c r="DD6" s="21" t="str">
        <f t="shared" si="11"/>
        <v>-</v>
      </c>
      <c r="DE6" s="21" t="str">
        <f t="shared" si="11"/>
        <v>-</v>
      </c>
      <c r="DF6" s="21">
        <f t="shared" si="11"/>
        <v>90.72</v>
      </c>
      <c r="DG6" s="21">
        <f t="shared" si="11"/>
        <v>91.07</v>
      </c>
      <c r="DH6" s="20" t="str">
        <f>IF(DH7="","",IF(DH7="-","【-】","【"&amp;SUBSTITUTE(TEXT(DH7,"#,##0.00"),"-","△")&amp;"】"))</f>
        <v>【95.72】</v>
      </c>
      <c r="DI6" s="21" t="str">
        <f>IF(DI7="",NA(),DI7)</f>
        <v>-</v>
      </c>
      <c r="DJ6" s="21" t="str">
        <f t="shared" ref="DJ6:DR6" si="12">IF(DJ7="",NA(),DJ7)</f>
        <v>-</v>
      </c>
      <c r="DK6" s="21" t="str">
        <f t="shared" si="12"/>
        <v>-</v>
      </c>
      <c r="DL6" s="21">
        <f t="shared" si="12"/>
        <v>5.73</v>
      </c>
      <c r="DM6" s="21">
        <f t="shared" si="12"/>
        <v>11.32</v>
      </c>
      <c r="DN6" s="21" t="str">
        <f t="shared" si="12"/>
        <v>-</v>
      </c>
      <c r="DO6" s="21" t="str">
        <f t="shared" si="12"/>
        <v>-</v>
      </c>
      <c r="DP6" s="21" t="str">
        <f t="shared" si="12"/>
        <v>-</v>
      </c>
      <c r="DQ6" s="21">
        <f t="shared" si="12"/>
        <v>20.78</v>
      </c>
      <c r="DR6" s="21">
        <f t="shared" si="12"/>
        <v>23.54</v>
      </c>
      <c r="DS6" s="20" t="str">
        <f>IF(DS7="","",IF(DS7="-","【-】","【"&amp;SUBSTITUTE(TEXT(DS7,"#,##0.00"),"-","△")&amp;"】"))</f>
        <v>【38.17】</v>
      </c>
      <c r="DT6" s="21" t="str">
        <f>IF(DT7="",NA(),DT7)</f>
        <v>-</v>
      </c>
      <c r="DU6" s="21" t="str">
        <f t="shared" ref="DU6:EC6" si="13">IF(DU7="",NA(),DU7)</f>
        <v>-</v>
      </c>
      <c r="DV6" s="21" t="str">
        <f t="shared" si="13"/>
        <v>-</v>
      </c>
      <c r="DW6" s="21">
        <f t="shared" si="13"/>
        <v>11.31</v>
      </c>
      <c r="DX6" s="21">
        <f t="shared" si="13"/>
        <v>13.69</v>
      </c>
      <c r="DY6" s="21" t="str">
        <f t="shared" si="13"/>
        <v>-</v>
      </c>
      <c r="DZ6" s="21" t="str">
        <f t="shared" si="13"/>
        <v>-</v>
      </c>
      <c r="EA6" s="21" t="str">
        <f t="shared" si="13"/>
        <v>-</v>
      </c>
      <c r="EB6" s="21">
        <f t="shared" si="13"/>
        <v>1.34</v>
      </c>
      <c r="EC6" s="21">
        <f t="shared" si="13"/>
        <v>1.5</v>
      </c>
      <c r="ED6" s="20" t="str">
        <f>IF(ED7="","",IF(ED7="-","【-】","【"&amp;SUBSTITUTE(TEXT(ED7,"#,##0.00"),"-","△")&amp;"】"))</f>
        <v>【6.54】</v>
      </c>
      <c r="EE6" s="21" t="str">
        <f>IF(EE7="",NA(),EE7)</f>
        <v>-</v>
      </c>
      <c r="EF6" s="21" t="str">
        <f t="shared" ref="EF6:EN6" si="14">IF(EF7="",NA(),EF7)</f>
        <v>-</v>
      </c>
      <c r="EG6" s="21" t="str">
        <f t="shared" si="14"/>
        <v>-</v>
      </c>
      <c r="EH6" s="21">
        <f t="shared" si="14"/>
        <v>0.02</v>
      </c>
      <c r="EI6" s="21">
        <f t="shared" si="14"/>
        <v>0.05</v>
      </c>
      <c r="EJ6" s="21" t="str">
        <f t="shared" si="14"/>
        <v>-</v>
      </c>
      <c r="EK6" s="21" t="str">
        <f t="shared" si="14"/>
        <v>-</v>
      </c>
      <c r="EL6" s="21" t="str">
        <f t="shared" si="14"/>
        <v>-</v>
      </c>
      <c r="EM6" s="21">
        <f t="shared" si="14"/>
        <v>0.15</v>
      </c>
      <c r="EN6" s="21">
        <f t="shared" si="14"/>
        <v>0.15</v>
      </c>
      <c r="EO6" s="20" t="str">
        <f>IF(EO7="","",IF(EO7="-","【-】","【"&amp;SUBSTITUTE(TEXT(EO7,"#,##0.00"),"-","△")&amp;"】"))</f>
        <v>【0.24】</v>
      </c>
    </row>
    <row r="7" spans="1:148" s="22" customFormat="1" x14ac:dyDescent="0.2">
      <c r="A7" s="14"/>
      <c r="B7" s="23">
        <v>2021</v>
      </c>
      <c r="C7" s="23">
        <v>122360</v>
      </c>
      <c r="D7" s="23">
        <v>46</v>
      </c>
      <c r="E7" s="23">
        <v>17</v>
      </c>
      <c r="F7" s="23">
        <v>1</v>
      </c>
      <c r="G7" s="23">
        <v>0</v>
      </c>
      <c r="H7" s="23" t="s">
        <v>96</v>
      </c>
      <c r="I7" s="23" t="s">
        <v>97</v>
      </c>
      <c r="J7" s="23" t="s">
        <v>98</v>
      </c>
      <c r="K7" s="23" t="s">
        <v>99</v>
      </c>
      <c r="L7" s="23" t="s">
        <v>100</v>
      </c>
      <c r="M7" s="23" t="s">
        <v>101</v>
      </c>
      <c r="N7" s="24" t="s">
        <v>102</v>
      </c>
      <c r="O7" s="24">
        <v>66.98</v>
      </c>
      <c r="P7" s="24">
        <v>30.68</v>
      </c>
      <c r="Q7" s="24">
        <v>54.22</v>
      </c>
      <c r="R7" s="24">
        <v>2530</v>
      </c>
      <c r="S7" s="24">
        <v>73129</v>
      </c>
      <c r="T7" s="24">
        <v>262.35000000000002</v>
      </c>
      <c r="U7" s="24">
        <v>278.75</v>
      </c>
      <c r="V7" s="24">
        <v>22278</v>
      </c>
      <c r="W7" s="24">
        <v>7.92</v>
      </c>
      <c r="X7" s="24">
        <v>2812.88</v>
      </c>
      <c r="Y7" s="24" t="s">
        <v>102</v>
      </c>
      <c r="Z7" s="24" t="s">
        <v>102</v>
      </c>
      <c r="AA7" s="24" t="s">
        <v>102</v>
      </c>
      <c r="AB7" s="24">
        <v>102.4</v>
      </c>
      <c r="AC7" s="24">
        <v>103.29</v>
      </c>
      <c r="AD7" s="24" t="s">
        <v>102</v>
      </c>
      <c r="AE7" s="24" t="s">
        <v>102</v>
      </c>
      <c r="AF7" s="24" t="s">
        <v>102</v>
      </c>
      <c r="AG7" s="24">
        <v>106.5</v>
      </c>
      <c r="AH7" s="24">
        <v>106.22</v>
      </c>
      <c r="AI7" s="24">
        <v>107.02</v>
      </c>
      <c r="AJ7" s="24" t="s">
        <v>102</v>
      </c>
      <c r="AK7" s="24" t="s">
        <v>102</v>
      </c>
      <c r="AL7" s="24" t="s">
        <v>102</v>
      </c>
      <c r="AM7" s="24">
        <v>0</v>
      </c>
      <c r="AN7" s="24">
        <v>0</v>
      </c>
      <c r="AO7" s="24" t="s">
        <v>102</v>
      </c>
      <c r="AP7" s="24" t="s">
        <v>102</v>
      </c>
      <c r="AQ7" s="24" t="s">
        <v>102</v>
      </c>
      <c r="AR7" s="24">
        <v>18.36</v>
      </c>
      <c r="AS7" s="24">
        <v>18.010000000000002</v>
      </c>
      <c r="AT7" s="24">
        <v>3.09</v>
      </c>
      <c r="AU7" s="24" t="s">
        <v>102</v>
      </c>
      <c r="AV7" s="24" t="s">
        <v>102</v>
      </c>
      <c r="AW7" s="24" t="s">
        <v>102</v>
      </c>
      <c r="AX7" s="24">
        <v>29.4</v>
      </c>
      <c r="AY7" s="24">
        <v>25.7</v>
      </c>
      <c r="AZ7" s="24" t="s">
        <v>102</v>
      </c>
      <c r="BA7" s="24" t="s">
        <v>102</v>
      </c>
      <c r="BB7" s="24" t="s">
        <v>102</v>
      </c>
      <c r="BC7" s="24">
        <v>55.6</v>
      </c>
      <c r="BD7" s="24">
        <v>59.4</v>
      </c>
      <c r="BE7" s="24">
        <v>71.39</v>
      </c>
      <c r="BF7" s="24" t="s">
        <v>102</v>
      </c>
      <c r="BG7" s="24" t="s">
        <v>102</v>
      </c>
      <c r="BH7" s="24" t="s">
        <v>102</v>
      </c>
      <c r="BI7" s="24">
        <v>400.27</v>
      </c>
      <c r="BJ7" s="24">
        <v>369.3</v>
      </c>
      <c r="BK7" s="24" t="s">
        <v>102</v>
      </c>
      <c r="BL7" s="24" t="s">
        <v>102</v>
      </c>
      <c r="BM7" s="24" t="s">
        <v>102</v>
      </c>
      <c r="BN7" s="24">
        <v>789.08</v>
      </c>
      <c r="BO7" s="24">
        <v>747.84</v>
      </c>
      <c r="BP7" s="24">
        <v>669.11</v>
      </c>
      <c r="BQ7" s="24" t="s">
        <v>102</v>
      </c>
      <c r="BR7" s="24" t="s">
        <v>102</v>
      </c>
      <c r="BS7" s="24" t="s">
        <v>102</v>
      </c>
      <c r="BT7" s="24">
        <v>100.23</v>
      </c>
      <c r="BU7" s="24">
        <v>100.05</v>
      </c>
      <c r="BV7" s="24" t="s">
        <v>102</v>
      </c>
      <c r="BW7" s="24" t="s">
        <v>102</v>
      </c>
      <c r="BX7" s="24" t="s">
        <v>102</v>
      </c>
      <c r="BY7" s="24">
        <v>88.25</v>
      </c>
      <c r="BZ7" s="24">
        <v>90.17</v>
      </c>
      <c r="CA7" s="24">
        <v>99.73</v>
      </c>
      <c r="CB7" s="24" t="s">
        <v>102</v>
      </c>
      <c r="CC7" s="24" t="s">
        <v>102</v>
      </c>
      <c r="CD7" s="24" t="s">
        <v>102</v>
      </c>
      <c r="CE7" s="24">
        <v>149.91999999999999</v>
      </c>
      <c r="CF7" s="24">
        <v>150.58000000000001</v>
      </c>
      <c r="CG7" s="24" t="s">
        <v>102</v>
      </c>
      <c r="CH7" s="24" t="s">
        <v>102</v>
      </c>
      <c r="CI7" s="24" t="s">
        <v>102</v>
      </c>
      <c r="CJ7" s="24">
        <v>176.37</v>
      </c>
      <c r="CK7" s="24">
        <v>173.17</v>
      </c>
      <c r="CL7" s="24">
        <v>134.97999999999999</v>
      </c>
      <c r="CM7" s="24" t="s">
        <v>102</v>
      </c>
      <c r="CN7" s="24" t="s">
        <v>102</v>
      </c>
      <c r="CO7" s="24" t="s">
        <v>102</v>
      </c>
      <c r="CP7" s="24">
        <v>68.489999999999995</v>
      </c>
      <c r="CQ7" s="24">
        <v>70.47</v>
      </c>
      <c r="CR7" s="24" t="s">
        <v>102</v>
      </c>
      <c r="CS7" s="24" t="s">
        <v>102</v>
      </c>
      <c r="CT7" s="24" t="s">
        <v>102</v>
      </c>
      <c r="CU7" s="24">
        <v>56.72</v>
      </c>
      <c r="CV7" s="24">
        <v>56.43</v>
      </c>
      <c r="CW7" s="24">
        <v>59.99</v>
      </c>
      <c r="CX7" s="24" t="s">
        <v>102</v>
      </c>
      <c r="CY7" s="24" t="s">
        <v>102</v>
      </c>
      <c r="CZ7" s="24" t="s">
        <v>102</v>
      </c>
      <c r="DA7" s="24">
        <v>82.53</v>
      </c>
      <c r="DB7" s="24">
        <v>82.62</v>
      </c>
      <c r="DC7" s="24" t="s">
        <v>102</v>
      </c>
      <c r="DD7" s="24" t="s">
        <v>102</v>
      </c>
      <c r="DE7" s="24" t="s">
        <v>102</v>
      </c>
      <c r="DF7" s="24">
        <v>90.72</v>
      </c>
      <c r="DG7" s="24">
        <v>91.07</v>
      </c>
      <c r="DH7" s="24">
        <v>95.72</v>
      </c>
      <c r="DI7" s="24" t="s">
        <v>102</v>
      </c>
      <c r="DJ7" s="24" t="s">
        <v>102</v>
      </c>
      <c r="DK7" s="24" t="s">
        <v>102</v>
      </c>
      <c r="DL7" s="24">
        <v>5.73</v>
      </c>
      <c r="DM7" s="24">
        <v>11.32</v>
      </c>
      <c r="DN7" s="24" t="s">
        <v>102</v>
      </c>
      <c r="DO7" s="24" t="s">
        <v>102</v>
      </c>
      <c r="DP7" s="24" t="s">
        <v>102</v>
      </c>
      <c r="DQ7" s="24">
        <v>20.78</v>
      </c>
      <c r="DR7" s="24">
        <v>23.54</v>
      </c>
      <c r="DS7" s="24">
        <v>38.17</v>
      </c>
      <c r="DT7" s="24" t="s">
        <v>102</v>
      </c>
      <c r="DU7" s="24" t="s">
        <v>102</v>
      </c>
      <c r="DV7" s="24" t="s">
        <v>102</v>
      </c>
      <c r="DW7" s="24">
        <v>11.31</v>
      </c>
      <c r="DX7" s="24">
        <v>13.69</v>
      </c>
      <c r="DY7" s="24" t="s">
        <v>102</v>
      </c>
      <c r="DZ7" s="24" t="s">
        <v>102</v>
      </c>
      <c r="EA7" s="24" t="s">
        <v>102</v>
      </c>
      <c r="EB7" s="24">
        <v>1.34</v>
      </c>
      <c r="EC7" s="24">
        <v>1.5</v>
      </c>
      <c r="ED7" s="24">
        <v>6.54</v>
      </c>
      <c r="EE7" s="24" t="s">
        <v>102</v>
      </c>
      <c r="EF7" s="24" t="s">
        <v>102</v>
      </c>
      <c r="EG7" s="24" t="s">
        <v>102</v>
      </c>
      <c r="EH7" s="24">
        <v>0.02</v>
      </c>
      <c r="EI7" s="24">
        <v>0.05</v>
      </c>
      <c r="EJ7" s="24" t="s">
        <v>102</v>
      </c>
      <c r="EK7" s="24" t="s">
        <v>102</v>
      </c>
      <c r="EL7" s="24" t="s">
        <v>102</v>
      </c>
      <c r="EM7" s="24">
        <v>0.15</v>
      </c>
      <c r="EN7" s="24">
        <v>0.15</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2023-02-01T04:32:11Z</cp:lastPrinted>
  <dcterms:created xsi:type="dcterms:W3CDTF">2023-01-12T23:28:59Z</dcterms:created>
  <dcterms:modified xsi:type="dcterms:W3CDTF">2023-02-01T04:32:14Z</dcterms:modified>
  <cp:category/>
</cp:coreProperties>
</file>