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07財政課\02_財政\08_公営企業関係\08_公営企業に係る「経営比較分析表」の分析等について\R4\02_公営企業に係る経営比較分析表（令和３年度決算）の分析等について\03_県へ回答\"/>
    </mc:Choice>
  </mc:AlternateContent>
  <workbookProtection workbookAlgorithmName="SHA-512" workbookHashValue="LMNjCSqb/H6fzBJoI9HjG6t5kgfDUOVupxm29Nm3z6B/q67U2SXBtnubJvmr34VqL246DYavzD3ALiSPwR9AxA==" workbookSaltValue="3x9F2j91EFR3OsbYOSRCw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<sst xmlns="http://schemas.openxmlformats.org/spreadsheetml/2006/main" count="228" uniqueCount="115">
  <si>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</si>
  <si>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</si>
  <si>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</si>
  <si>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</si>
  <si>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</si>
  <si>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</si>
  <si>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</si>
  <si>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</si>
  <si>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</si>
  <si>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</si>
  <si>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</si>
  <si>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</si>
  <si>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</si>
  <si>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</si>
  <si>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</si>
  <si>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</si>
  <si>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</si>
  <si>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</si>
  <si>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</si>
  <si>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</si>
  <si>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</si>
  <si>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</si>
  <si>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</si>
  <si>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</si>
  <si>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</si>
  <si>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</si>
  <si>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</si>
  <si>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</si>
  <si>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</si>
  <si>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</si>
  <si>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</si>
  <si>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</si>
  <si>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</si>
  <si>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</si>
  <si>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</si>
  <si>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</si>
  <si>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</si>
  <si>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</si>
  <si>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</si>
  <si>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</si>
  <si>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</si>
  <si>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</si>
  <si>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</si>
  <si>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</si>
  <si>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</si>
  <si>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</si>
  <si>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</si>
  <si>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</si>
  <si>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</si>
  <si>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</si>
  <si>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</si>
  <si>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</si>
  <si>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</si>
  <si>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</si>
  <si>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</si>
  <si>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</si>
  <si>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</si>
  <si>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</si>
  <si>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</si>
  <si>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</si>
  <si>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</si>
  <si>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</si>
  <si>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</si>
  <si>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</si>
  <si>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</si>
  <si>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</si>
  <si>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</si>
  <si>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</si>
  <si>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</si>
  <si>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</si>
  <si>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</si>
  <si>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</si>
  <si>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</si>
  <si>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</si>
  <si>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</si>
  <si>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</si>
  <si>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</si>
  <si>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</si>
  <si>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</si>
  <si>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</si>
  <si>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</si>
  <si>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</si>
  <si>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</si>
  <si>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</si>
  <si>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</si>
  <si>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</si>
  <si>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</si>
  <si>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</si>
  <si>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</si>
  <si>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</si>
  <si>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</si>
  <si>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</si>
  <si>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</si>
  <si>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</si>
  <si>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</si>
  <si>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</si>
  <si>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</si>
  <si>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</si>
  <si>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</si>
  <si>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</si>
  <si>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</si>
  <si>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</si>
  <si>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</si>
  <si>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</si>
  <si>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</si>
  <si>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</si>
  <si>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</si>
  <si>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</si>
  <si>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</si>
  <si>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</si>
  <si>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</si>
  <si>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</si>
  <si>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①有形固定資産減価償却率は、昨年度よりも上昇し、類似団体の平均値も上回っているため、類似団体以上に固定資産の更新が迫っており、適正な更新計画立案や裏付けとなる財源確保が必要と言えます。
②管路経年化率は、昨年よりも改善しているものの、依然として類似団体の平均値より高く、管路の老朽化が進行している状態です。
③管路更新率は、前年度数値より僅かながら改善し、類似団体の平均値を上回っています。しかしながら、安定した水資源の供給を図るため、さらに数値を高める必要があります。</t>
    <rPh sb="1" eb="3">
      <t>ユウケイ</t>
    </rPh>
    <rPh sb="3" eb="5">
      <t>コテイ</t>
    </rPh>
    <rPh sb="5" eb="7">
      <t>シサン</t>
    </rPh>
    <rPh sb="7" eb="9">
      <t>ゲンカ</t>
    </rPh>
    <rPh sb="9" eb="11">
      <t>ショウキャク</t>
    </rPh>
    <rPh sb="11" eb="12">
      <t>リツ</t>
    </rPh>
    <rPh sb="14" eb="16">
      <t>サクネン</t>
    </rPh>
    <rPh sb="16" eb="17">
      <t>ド</t>
    </rPh>
    <rPh sb="20" eb="22">
      <t>ジョウショウ</t>
    </rPh>
    <rPh sb="24" eb="26">
      <t>ルイジ</t>
    </rPh>
    <rPh sb="26" eb="28">
      <t>ダンタイ</t>
    </rPh>
    <rPh sb="29" eb="32">
      <t>ヘイキンチ</t>
    </rPh>
    <rPh sb="33" eb="35">
      <t>ウワマワ</t>
    </rPh>
    <rPh sb="42" eb="44">
      <t>ルイジ</t>
    </rPh>
    <rPh sb="44" eb="46">
      <t>ダンタイ</t>
    </rPh>
    <rPh sb="46" eb="48">
      <t>イジョウ</t>
    </rPh>
    <rPh sb="49" eb="51">
      <t>コテイ</t>
    </rPh>
    <rPh sb="51" eb="53">
      <t>シサン</t>
    </rPh>
    <rPh sb="57" eb="58">
      <t>セマ</t>
    </rPh>
    <rPh sb="63" eb="65">
      <t>テキセイ</t>
    </rPh>
    <rPh sb="66" eb="68">
      <t>コウシン</t>
    </rPh>
    <rPh sb="68" eb="70">
      <t>ケイカク</t>
    </rPh>
    <rPh sb="70" eb="72">
      <t>リツアン</t>
    </rPh>
    <rPh sb="73" eb="75">
      <t>ウラヅ</t>
    </rPh>
    <rPh sb="79" eb="81">
      <t>ザイゲン</t>
    </rPh>
    <rPh sb="81" eb="83">
      <t>カクホ</t>
    </rPh>
    <rPh sb="84" eb="86">
      <t>ヒツヨウ</t>
    </rPh>
    <rPh sb="87" eb="88">
      <t>イ</t>
    </rPh>
    <rPh sb="94" eb="96">
      <t>カンロ</t>
    </rPh>
    <rPh sb="96" eb="99">
      <t>ケイネンカ</t>
    </rPh>
    <rPh sb="99" eb="100">
      <t>リツ</t>
    </rPh>
    <rPh sb="102" eb="104">
      <t>サクネン</t>
    </rPh>
    <rPh sb="107" eb="109">
      <t>カイゼン</t>
    </rPh>
    <rPh sb="117" eb="119">
      <t>イゼン</t>
    </rPh>
    <rPh sb="122" eb="124">
      <t>ルイジ</t>
    </rPh>
    <rPh sb="124" eb="126">
      <t>ダンタイ</t>
    </rPh>
    <rPh sb="127" eb="130">
      <t>ヘイキンチ</t>
    </rPh>
    <rPh sb="132" eb="133">
      <t>タカ</t>
    </rPh>
    <rPh sb="135" eb="137">
      <t>カンロ</t>
    </rPh>
    <rPh sb="138" eb="141">
      <t>ロウキュウカ</t>
    </rPh>
    <rPh sb="142" eb="144">
      <t>シンコウ</t>
    </rPh>
    <rPh sb="148" eb="150">
      <t>ジョウタイ</t>
    </rPh>
    <rPh sb="155" eb="157">
      <t>カンロ</t>
    </rPh>
    <rPh sb="157" eb="159">
      <t>コウシン</t>
    </rPh>
    <rPh sb="159" eb="160">
      <t>リツ</t>
    </rPh>
    <rPh sb="162" eb="165">
      <t>ゼンネンド</t>
    </rPh>
    <rPh sb="165" eb="167">
      <t>スウチ</t>
    </rPh>
    <rPh sb="169" eb="170">
      <t>ワズ</t>
    </rPh>
    <rPh sb="174" eb="176">
      <t>カイゼン</t>
    </rPh>
    <rPh sb="178" eb="180">
      <t>ルイジ</t>
    </rPh>
    <rPh sb="180" eb="182">
      <t>ダンタイ</t>
    </rPh>
    <rPh sb="183" eb="186">
      <t>ヘイキンチ</t>
    </rPh>
    <rPh sb="187" eb="189">
      <t>ウワマワ</t>
    </rPh>
    <rPh sb="202" eb="204">
      <t>アンテイ</t>
    </rPh>
    <rPh sb="206" eb="207">
      <t>ミズ</t>
    </rPh>
    <rPh sb="207" eb="209">
      <t>シゲン</t>
    </rPh>
    <rPh sb="210" eb="212">
      <t>キョウキュウ</t>
    </rPh>
    <rPh sb="213" eb="214">
      <t>ハカ</t>
    </rPh>
    <rPh sb="221" eb="223">
      <t>スウチ</t>
    </rPh>
    <rPh sb="224" eb="225">
      <t>タカ</t>
    </rPh>
    <rPh sb="227" eb="229">
      <t>ヒツヨウ</t>
    </rPh>
    <phoneticPr fontId="4"/>
  </si>
  <si>
    <t>①経常収支比率は、経常費用の減少を背景に前年度より上昇し、また、基準となる100％を上回っています。
②累積欠損金比率は、累積欠損金が存在しないため該当なしとなっています。
③流動比率は、未払金等の減少から前年度より上昇し、また、基準となる100％を大きく上回っているため、短期支払能力は問題ありません。
④企業債残高対給水収益比率は、施設拡張及び管路更新のため企業債残高が増加したため、類似団体の平均値に比して高い数値となっています。
⑤料金回収率は、前年度より改善していますが、依然として100％を下回っているため、給水費用を給水収益以外の収益で賄っている状態が継続しています。
⑥給水原価は、経常費用の減少もあり前年度より減少しましたが、依然として類似団体の平均値より高い数値となっています。
⑦施設利用率は、配水量の減少に伴い、前年度より低下していますが、依然として類似団体の平均値よりは高い水準を保っています。
⑧有収率は、有収水量の減少が配水量の減少を上回ったため、前年度数値から減少し、依然として類似団体の平均値を下回っています。</t>
    <rPh sb="1" eb="3">
      <t>ケイジョウ</t>
    </rPh>
    <rPh sb="3" eb="5">
      <t>シュウシ</t>
    </rPh>
    <rPh sb="5" eb="7">
      <t>ヒリツ</t>
    </rPh>
    <rPh sb="32" eb="34">
      <t>キジュン</t>
    </rPh>
    <rPh sb="42" eb="44">
      <t>ウワマワ</t>
    </rPh>
    <rPh sb="52" eb="54">
      <t>ルイセキ</t>
    </rPh>
    <rPh sb="54" eb="56">
      <t>ケッソン</t>
    </rPh>
    <rPh sb="56" eb="57">
      <t>キン</t>
    </rPh>
    <rPh sb="57" eb="59">
      <t>ヒリツ</t>
    </rPh>
    <rPh sb="61" eb="63">
      <t>ルイセキ</t>
    </rPh>
    <rPh sb="63" eb="66">
      <t>ケッソンキン</t>
    </rPh>
    <rPh sb="67" eb="69">
      <t>ソンザイ</t>
    </rPh>
    <rPh sb="74" eb="76">
      <t>ガイトウ</t>
    </rPh>
    <rPh sb="88" eb="90">
      <t>リュウドウ</t>
    </rPh>
    <rPh sb="90" eb="92">
      <t>ヒリツ</t>
    </rPh>
    <rPh sb="115" eb="117">
      <t>キジュン</t>
    </rPh>
    <rPh sb="125" eb="126">
      <t>オオ</t>
    </rPh>
    <rPh sb="128" eb="130">
      <t>ウワマワ</t>
    </rPh>
    <rPh sb="137" eb="139">
      <t>タンキ</t>
    </rPh>
    <rPh sb="139" eb="141">
      <t>シハラ</t>
    </rPh>
    <rPh sb="141" eb="143">
      <t>ノウリョク</t>
    </rPh>
    <rPh sb="144" eb="146">
      <t>モンダイ</t>
    </rPh>
    <rPh sb="154" eb="156">
      <t>キギョウ</t>
    </rPh>
    <rPh sb="156" eb="157">
      <t>サイ</t>
    </rPh>
    <rPh sb="157" eb="159">
      <t>ザンダカ</t>
    </rPh>
    <rPh sb="159" eb="160">
      <t>タイ</t>
    </rPh>
    <rPh sb="160" eb="162">
      <t>キュウスイ</t>
    </rPh>
    <rPh sb="162" eb="164">
      <t>シュウエキ</t>
    </rPh>
    <rPh sb="164" eb="166">
      <t>ヒリツ</t>
    </rPh>
    <rPh sb="168" eb="170">
      <t>シセツ</t>
    </rPh>
    <rPh sb="170" eb="172">
      <t>カクチョウ</t>
    </rPh>
    <rPh sb="172" eb="173">
      <t>オヨ</t>
    </rPh>
    <rPh sb="174" eb="176">
      <t>カンロ</t>
    </rPh>
    <rPh sb="176" eb="178">
      <t>コウシン</t>
    </rPh>
    <rPh sb="181" eb="183">
      <t>キギョウ</t>
    </rPh>
    <rPh sb="183" eb="184">
      <t>サイ</t>
    </rPh>
    <rPh sb="184" eb="186">
      <t>ザンダカ</t>
    </rPh>
    <rPh sb="187" eb="189">
      <t>ゾウカ</t>
    </rPh>
    <rPh sb="194" eb="196">
      <t>ルイジ</t>
    </rPh>
    <rPh sb="196" eb="198">
      <t>ダンタイ</t>
    </rPh>
    <rPh sb="199" eb="202">
      <t>ヘイキンチ</t>
    </rPh>
    <rPh sb="203" eb="204">
      <t>ヒ</t>
    </rPh>
    <rPh sb="206" eb="207">
      <t>タカ</t>
    </rPh>
    <rPh sb="208" eb="210">
      <t>スウチ</t>
    </rPh>
    <rPh sb="220" eb="222">
      <t>リョウキン</t>
    </rPh>
    <rPh sb="222" eb="224">
      <t>カイシュウ</t>
    </rPh>
    <rPh sb="224" eb="225">
      <t>リツ</t>
    </rPh>
    <rPh sb="227" eb="230">
      <t>ゼンネンド</t>
    </rPh>
    <rPh sb="232" eb="234">
      <t>カイゼン</t>
    </rPh>
    <rPh sb="241" eb="243">
      <t>イゼン</t>
    </rPh>
    <rPh sb="251" eb="253">
      <t>シタマワ</t>
    </rPh>
    <rPh sb="260" eb="262">
      <t>キュウスイ</t>
    </rPh>
    <rPh sb="262" eb="264">
      <t>ヒヨウ</t>
    </rPh>
    <rPh sb="265" eb="267">
      <t>キュウスイ</t>
    </rPh>
    <rPh sb="267" eb="269">
      <t>シュウエキ</t>
    </rPh>
    <rPh sb="269" eb="271">
      <t>イガイ</t>
    </rPh>
    <rPh sb="272" eb="274">
      <t>シュウエキ</t>
    </rPh>
    <rPh sb="275" eb="276">
      <t>マカナ</t>
    </rPh>
    <rPh sb="280" eb="282">
      <t>ジョウタイ</t>
    </rPh>
    <rPh sb="283" eb="285">
      <t>ケイゾク</t>
    </rPh>
    <rPh sb="293" eb="295">
      <t>キュウスイ</t>
    </rPh>
    <rPh sb="295" eb="297">
      <t>ゲンカ</t>
    </rPh>
    <rPh sb="299" eb="301">
      <t>ケイジョウ</t>
    </rPh>
    <rPh sb="301" eb="303">
      <t>ヒヨウ</t>
    </rPh>
    <rPh sb="304" eb="306">
      <t>ゲンショウ</t>
    </rPh>
    <rPh sb="309" eb="312">
      <t>ゼンネンド</t>
    </rPh>
    <rPh sb="314" eb="316">
      <t>ゲンショウ</t>
    </rPh>
    <rPh sb="322" eb="324">
      <t>イゼン</t>
    </rPh>
    <rPh sb="327" eb="329">
      <t>ルイジ</t>
    </rPh>
    <rPh sb="329" eb="331">
      <t>ダンタイ</t>
    </rPh>
    <rPh sb="332" eb="335">
      <t>ヘイキンチ</t>
    </rPh>
    <rPh sb="337" eb="338">
      <t>タカ</t>
    </rPh>
    <rPh sb="339" eb="341">
      <t>スウチ</t>
    </rPh>
    <rPh sb="351" eb="353">
      <t>シセツ</t>
    </rPh>
    <rPh sb="353" eb="355">
      <t>リヨウ</t>
    </rPh>
    <rPh sb="355" eb="356">
      <t>リツ</t>
    </rPh>
    <rPh sb="358" eb="360">
      <t>ハイスイ</t>
    </rPh>
    <rPh sb="360" eb="361">
      <t>リョウ</t>
    </rPh>
    <rPh sb="362" eb="364">
      <t>ゲンショウ</t>
    </rPh>
    <rPh sb="365" eb="366">
      <t>トモナ</t>
    </rPh>
    <rPh sb="368" eb="371">
      <t>ゼンネンド</t>
    </rPh>
    <rPh sb="373" eb="375">
      <t>テイカ</t>
    </rPh>
    <rPh sb="382" eb="384">
      <t>イゼン</t>
    </rPh>
    <rPh sb="387" eb="389">
      <t>ルイジ</t>
    </rPh>
    <rPh sb="389" eb="391">
      <t>ダンタイ</t>
    </rPh>
    <rPh sb="392" eb="395">
      <t>ヘイキンチ</t>
    </rPh>
    <rPh sb="398" eb="399">
      <t>タカ</t>
    </rPh>
    <rPh sb="400" eb="402">
      <t>スイジュン</t>
    </rPh>
    <rPh sb="403" eb="404">
      <t>タモ</t>
    </rPh>
    <rPh sb="412" eb="415">
      <t>ユウシュウリツ</t>
    </rPh>
    <rPh sb="417" eb="419">
      <t>ユウシュウ</t>
    </rPh>
    <rPh sb="419" eb="421">
      <t>スイリョウ</t>
    </rPh>
    <rPh sb="422" eb="424">
      <t>ゲンショウ</t>
    </rPh>
    <rPh sb="425" eb="427">
      <t>ハイスイ</t>
    </rPh>
    <rPh sb="427" eb="428">
      <t>リョウ</t>
    </rPh>
    <rPh sb="429" eb="431">
      <t>ゲンショウ</t>
    </rPh>
    <rPh sb="432" eb="434">
      <t>ウワマワ</t>
    </rPh>
    <rPh sb="439" eb="441">
      <t>ゼンネン</t>
    </rPh>
    <rPh sb="441" eb="442">
      <t>ド</t>
    </rPh>
    <rPh sb="442" eb="444">
      <t>スウチ</t>
    </rPh>
    <rPh sb="446" eb="448">
      <t>ゲンショウ</t>
    </rPh>
    <rPh sb="450" eb="452">
      <t>イゼン</t>
    </rPh>
    <rPh sb="455" eb="457">
      <t>ルイジ</t>
    </rPh>
    <rPh sb="457" eb="459">
      <t>ダンタイ</t>
    </rPh>
    <rPh sb="460" eb="463">
      <t>ヘイキンチ</t>
    </rPh>
    <rPh sb="464" eb="466">
      <t>シタマワ</t>
    </rPh>
    <phoneticPr fontId="4"/>
  </si>
  <si>
    <t>１．経営の健全性・効率性　
　経常収支比率から短期支払能力に問題はなく、財政的には健全と言えますが、その一方で、有収率が低水準のため、施設利用率が比較的良好であっても収益の確保にはつながらない現状のため、今後は収益の効率性を高めるため、管路更新等を推し進め、有収率向上を図る必要があります。
２．老朽化の状況
　管路経年化率が高く、多くの管路が更新時期となっているため、管路の更新を推進し、安定した水道供給を継続する必要があります。</t>
    <rPh sb="2" eb="4">
      <t>ケイエイ</t>
    </rPh>
    <rPh sb="5" eb="8">
      <t>ケンゼンセイ</t>
    </rPh>
    <rPh sb="9" eb="12">
      <t>コウリツセイ</t>
    </rPh>
    <rPh sb="15" eb="17">
      <t>ケイジョウ</t>
    </rPh>
    <rPh sb="17" eb="19">
      <t>シュウシ</t>
    </rPh>
    <rPh sb="19" eb="21">
      <t>ヒリツ</t>
    </rPh>
    <rPh sb="23" eb="25">
      <t>タンキ</t>
    </rPh>
    <rPh sb="25" eb="27">
      <t>シハラ</t>
    </rPh>
    <rPh sb="27" eb="29">
      <t>ノウリョク</t>
    </rPh>
    <rPh sb="30" eb="32">
      <t>モンダイ</t>
    </rPh>
    <rPh sb="36" eb="39">
      <t>ザイセイテキ</t>
    </rPh>
    <rPh sb="41" eb="43">
      <t>ケンゼン</t>
    </rPh>
    <rPh sb="44" eb="45">
      <t>イ</t>
    </rPh>
    <rPh sb="52" eb="54">
      <t>イッポウ</t>
    </rPh>
    <rPh sb="56" eb="59">
      <t>ユウシュウリツ</t>
    </rPh>
    <rPh sb="60" eb="63">
      <t>テイスイジュン</t>
    </rPh>
    <rPh sb="67" eb="69">
      <t>シセツ</t>
    </rPh>
    <rPh sb="69" eb="71">
      <t>リヨウ</t>
    </rPh>
    <rPh sb="71" eb="72">
      <t>リツ</t>
    </rPh>
    <rPh sb="73" eb="76">
      <t>ヒカクテキ</t>
    </rPh>
    <rPh sb="76" eb="78">
      <t>リョウコウ</t>
    </rPh>
    <rPh sb="83" eb="85">
      <t>シュウエキ</t>
    </rPh>
    <rPh sb="86" eb="88">
      <t>カクホ</t>
    </rPh>
    <rPh sb="96" eb="98">
      <t>ゲンジョウ</t>
    </rPh>
    <rPh sb="102" eb="104">
      <t>コンゴ</t>
    </rPh>
    <rPh sb="105" eb="107">
      <t>シュウエキ</t>
    </rPh>
    <rPh sb="108" eb="111">
      <t>コウリツセイ</t>
    </rPh>
    <rPh sb="112" eb="113">
      <t>タカ</t>
    </rPh>
    <rPh sb="118" eb="120">
      <t>カンロ</t>
    </rPh>
    <rPh sb="120" eb="122">
      <t>コウシン</t>
    </rPh>
    <rPh sb="122" eb="123">
      <t>トウ</t>
    </rPh>
    <rPh sb="124" eb="125">
      <t>オ</t>
    </rPh>
    <rPh sb="126" eb="127">
      <t>スス</t>
    </rPh>
    <rPh sb="129" eb="132">
      <t>ユウシュウリツ</t>
    </rPh>
    <rPh sb="132" eb="134">
      <t>コウジョウ</t>
    </rPh>
    <rPh sb="135" eb="136">
      <t>ハカ</t>
    </rPh>
    <rPh sb="137" eb="139">
      <t>ヒツヨウ</t>
    </rPh>
    <rPh sb="149" eb="152">
      <t>ロウキュウカ</t>
    </rPh>
    <rPh sb="153" eb="155">
      <t>ジョウキョウ</t>
    </rPh>
    <rPh sb="157" eb="159">
      <t>カンロ</t>
    </rPh>
    <rPh sb="159" eb="162">
      <t>ケイネンカ</t>
    </rPh>
    <rPh sb="162" eb="163">
      <t>リツ</t>
    </rPh>
    <rPh sb="164" eb="165">
      <t>タカ</t>
    </rPh>
    <rPh sb="167" eb="168">
      <t>オオ</t>
    </rPh>
    <rPh sb="170" eb="172">
      <t>カンロ</t>
    </rPh>
    <rPh sb="173" eb="175">
      <t>コウシン</t>
    </rPh>
    <rPh sb="175" eb="177">
      <t>ジキ</t>
    </rPh>
    <rPh sb="186" eb="188">
      <t>カンロ</t>
    </rPh>
    <rPh sb="189" eb="191">
      <t>コウシン</t>
    </rPh>
    <rPh sb="192" eb="194">
      <t>スイシン</t>
    </rPh>
    <rPh sb="196" eb="198">
      <t>アンテイ</t>
    </rPh>
    <rPh sb="200" eb="202">
      <t>スイドウ</t>
    </rPh>
    <rPh sb="202" eb="204">
      <t>キョウキュウ</t>
    </rPh>
    <rPh sb="205" eb="207">
      <t>ケイゾク</t>
    </rPh>
    <rPh sb="209" eb="2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</si>
</sst>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0.63</c:v>
                </c:pt>
                <c:pt idx="1">
                  <c:v>0.64</c:v>
                </c:pt>
                <c:pt idx="2">
                  <c:v>1.19</c:v>
                </c:pt>
                <c:pt idx="3">
                  <c:v>0.93</c:v>
                </c:pt>
                <c:pt idx="4">
                  <c:v>0.99</c:v>
                </c:pt>
              </c:numCache>
            </c:numRef>
          </c:val>
          <c:extLst>
            <c:ext xmlns:c16="http://schemas.microsoft.com/office/drawing/2014/chart" uri="{C3380CC4-5D6E-409C-BE32-E72D297353CC}">
              <c16:uniqueId val="{00000000-85B8-4AF3-9B3A-259B78A5360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85B8-4AF3-9B3A-259B78A5360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60.84</c:v>
                </c:pt>
                <c:pt idx="1">
                  <c:v>61.56</c:v>
                </c:pt>
                <c:pt idx="2">
                  <c:v>62.51</c:v>
                </c:pt>
                <c:pt idx="3">
                  <c:v>64.41</c:v>
                </c:pt>
                <c:pt idx="4">
                  <c:v>63.14</c:v>
                </c:pt>
              </c:numCache>
            </c:numRef>
          </c:val>
          <c:extLst>
            <c:ext xmlns:c16="http://schemas.microsoft.com/office/drawing/2014/chart" uri="{C3380CC4-5D6E-409C-BE32-E72D297353CC}">
              <c16:uniqueId val="{00000000-ACEE-4D41-B35E-A7401FB9A6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ACEE-4D41-B35E-A7401FB9A6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83.44</c:v>
                </c:pt>
                <c:pt idx="1">
                  <c:v>83.44</c:v>
                </c:pt>
                <c:pt idx="2">
                  <c:v>82.67</c:v>
                </c:pt>
                <c:pt idx="3">
                  <c:v>81.63</c:v>
                </c:pt>
                <c:pt idx="4">
                  <c:v>81.77</c:v>
                </c:pt>
              </c:numCache>
            </c:numRef>
          </c:val>
          <c:extLst>
            <c:ext xmlns:c16="http://schemas.microsoft.com/office/drawing/2014/chart" uri="{C3380CC4-5D6E-409C-BE32-E72D297353CC}">
              <c16:uniqueId val="{00000000-1E9D-4E5F-B8B7-44BE8CF347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1E9D-4E5F-B8B7-44BE8CF347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117.54</c:v>
                </c:pt>
                <c:pt idx="1">
                  <c:v>116.43</c:v>
                </c:pt>
                <c:pt idx="2">
                  <c:v>116.38</c:v>
                </c:pt>
                <c:pt idx="3">
                  <c:v>111.09</c:v>
                </c:pt>
                <c:pt idx="4">
                  <c:v>114.14</c:v>
                </c:pt>
              </c:numCache>
            </c:numRef>
          </c:val>
          <c:extLst>
            <c:ext xmlns:c16="http://schemas.microsoft.com/office/drawing/2014/chart" uri="{C3380CC4-5D6E-409C-BE32-E72D297353CC}">
              <c16:uniqueId val="{00000000-9E88-4B57-BA16-A0BD484C6E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9E88-4B57-BA16-A0BD484C6E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53.19</c:v>
                </c:pt>
                <c:pt idx="1">
                  <c:v>53.39</c:v>
                </c:pt>
                <c:pt idx="2">
                  <c:v>51.91</c:v>
                </c:pt>
                <c:pt idx="3">
                  <c:v>52.31</c:v>
                </c:pt>
                <c:pt idx="4">
                  <c:v>52.85</c:v>
                </c:pt>
              </c:numCache>
            </c:numRef>
          </c:val>
          <c:extLst>
            <c:ext xmlns:c16="http://schemas.microsoft.com/office/drawing/2014/chart" uri="{C3380CC4-5D6E-409C-BE32-E72D297353CC}">
              <c16:uniqueId val="{00000000-72E7-47DC-A1F2-99BBA24E75B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72E7-47DC-A1F2-99BBA24E75B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22.5</c:v>
                </c:pt>
                <c:pt idx="1">
                  <c:v>37.840000000000003</c:v>
                </c:pt>
                <c:pt idx="2">
                  <c:v>28.9</c:v>
                </c:pt>
                <c:pt idx="3">
                  <c:v>30.8</c:v>
                </c:pt>
                <c:pt idx="4">
                  <c:v>29.01</c:v>
                </c:pt>
              </c:numCache>
            </c:numRef>
          </c:val>
          <c:extLst>
            <c:ext xmlns:c16="http://schemas.microsoft.com/office/drawing/2014/chart" uri="{C3380CC4-5D6E-409C-BE32-E72D297353CC}">
              <c16:uniqueId val="{00000000-0F7B-42AF-9C6D-09AE842D17B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F7B-42AF-9C6D-09AE842D17B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EC-40B3-84C3-05B9AA8688B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D7EC-40B3-84C3-05B9AA8688B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112.27</c:v>
                </c:pt>
                <c:pt idx="1">
                  <c:v>147.91999999999999</c:v>
                </c:pt>
                <c:pt idx="2">
                  <c:v>158.88</c:v>
                </c:pt>
                <c:pt idx="3">
                  <c:v>162.54</c:v>
                </c:pt>
                <c:pt idx="4">
                  <c:v>191.95</c:v>
                </c:pt>
              </c:numCache>
            </c:numRef>
          </c:val>
          <c:extLst>
            <c:ext xmlns:c16="http://schemas.microsoft.com/office/drawing/2014/chart" uri="{C3380CC4-5D6E-409C-BE32-E72D297353CC}">
              <c16:uniqueId val="{00000000-83B7-4A27-B578-30408CD39BB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83B7-4A27-B578-30408CD39BB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481.79</c:v>
                </c:pt>
                <c:pt idx="1">
                  <c:v>486.17</c:v>
                </c:pt>
                <c:pt idx="2">
                  <c:v>503.75</c:v>
                </c:pt>
                <c:pt idx="3">
                  <c:v>496.7</c:v>
                </c:pt>
                <c:pt idx="4">
                  <c:v>511.32</c:v>
                </c:pt>
              </c:numCache>
            </c:numRef>
          </c:val>
          <c:extLst>
            <c:ext xmlns:c16="http://schemas.microsoft.com/office/drawing/2014/chart" uri="{C3380CC4-5D6E-409C-BE32-E72D297353CC}">
              <c16:uniqueId val="{00000000-3CF9-43C7-81F9-5750D1CA47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3CF9-43C7-81F9-5750D1CA47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93.24</c:v>
                </c:pt>
                <c:pt idx="1">
                  <c:v>91.92</c:v>
                </c:pt>
                <c:pt idx="2">
                  <c:v>92.61</c:v>
                </c:pt>
                <c:pt idx="3">
                  <c:v>91.73</c:v>
                </c:pt>
                <c:pt idx="4">
                  <c:v>93.8</c:v>
                </c:pt>
              </c:numCache>
            </c:numRef>
          </c:val>
          <c:extLst>
            <c:ext xmlns:c16="http://schemas.microsoft.com/office/drawing/2014/chart" uri="{C3380CC4-5D6E-409C-BE32-E72D297353CC}">
              <c16:uniqueId val="{00000000-B1E5-4F54-9FB6-7BFAEE73FF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B1E5-4F54-9FB6-7BFAEE73FF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255.03</c:v>
                </c:pt>
                <c:pt idx="1">
                  <c:v>259.07</c:v>
                </c:pt>
                <c:pt idx="2">
                  <c:v>257.45</c:v>
                </c:pt>
                <c:pt idx="3">
                  <c:v>259.49</c:v>
                </c:pt>
                <c:pt idx="4">
                  <c:v>254.39</c:v>
                </c:pt>
              </c:numCache>
            </c:numRef>
          </c:val>
          <c:extLst>
            <c:ext xmlns:c16="http://schemas.microsoft.com/office/drawing/2014/chart" uri="{C3380CC4-5D6E-409C-BE32-E72D297353CC}">
              <c16:uniqueId val="{00000000-7111-4DEA-982A-56ED99A3F1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7111-4DEA-982A-56ED99A3F1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香取市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73129</v>
      </c>
      <c r="AM8" s="45"/>
      <c r="AN8" s="45"/>
      <c r="AO8" s="45"/>
      <c r="AP8" s="45"/>
      <c r="AQ8" s="45"/>
      <c r="AR8" s="45"/>
      <c r="AS8" s="45"/>
      <c r="AT8" s="46">
        <f>データ!$S$6</f>
        <v>262.35000000000002</v>
      </c>
      <c r="AU8" s="47"/>
      <c r="AV8" s="47"/>
      <c r="AW8" s="47"/>
      <c r="AX8" s="47"/>
      <c r="AY8" s="47"/>
      <c r="AZ8" s="47"/>
      <c r="BA8" s="47"/>
      <c r="BB8" s="48">
        <f>データ!$T$6</f>
        <v>278.75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60.23</v>
      </c>
      <c r="J10" s="47"/>
      <c r="K10" s="47"/>
      <c r="L10" s="47"/>
      <c r="M10" s="47"/>
      <c r="N10" s="47"/>
      <c r="O10" s="81"/>
      <c r="P10" s="48">
        <f>データ!$P$6</f>
        <v>74.17</v>
      </c>
      <c r="Q10" s="48"/>
      <c r="R10" s="48"/>
      <c r="S10" s="48"/>
      <c r="T10" s="48"/>
      <c r="U10" s="48"/>
      <c r="V10" s="48"/>
      <c r="W10" s="45">
        <f>データ!$Q$6</f>
        <v>4730</v>
      </c>
      <c r="X10" s="45"/>
      <c r="Y10" s="45"/>
      <c r="Z10" s="45"/>
      <c r="AA10" s="45"/>
      <c r="AB10" s="45"/>
      <c r="AC10" s="45"/>
      <c r="AD10" s="2"/>
      <c r="AE10" s="2"/>
      <c r="AF10" s="2"/>
      <c r="AG10" s="2"/>
      <c r="AH10" s="2"/>
      <c r="AI10" s="2"/>
      <c r="AJ10" s="2"/>
      <c r="AK10" s="2"/>
      <c r="AL10" s="45">
        <f>データ!$U$6</f>
        <v>53857</v>
      </c>
      <c r="AM10" s="45"/>
      <c r="AN10" s="45"/>
      <c r="AO10" s="45"/>
      <c r="AP10" s="45"/>
      <c r="AQ10" s="45"/>
      <c r="AR10" s="45"/>
      <c r="AS10" s="45"/>
      <c r="AT10" s="46">
        <f>データ!$V$6</f>
        <v>171.19</v>
      </c>
      <c r="AU10" s="47"/>
      <c r="AV10" s="47"/>
      <c r="AW10" s="47"/>
      <c r="AX10" s="47"/>
      <c r="AY10" s="47"/>
      <c r="AZ10" s="47"/>
      <c r="BA10" s="47"/>
      <c r="BB10" s="48">
        <f>データ!$W$6</f>
        <v>314.60000000000002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zRZnJM7IsiB3SAKcY6k8OXlw/5cx0LPj382+C662J4aStmaGrEt+Y8jwzoYMrQ2QejdScKncv6yEEq5sC/6SA==" saltValue="da6PxrNUwuQzmNvjLnkuu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122360</v>
      </c>
      <c r="D6" s="20">
        <f t="shared" si="3"/>
        <v>46</v>
      </c>
      <c r="E6" s="20">
        <f t="shared" si="3"/>
        <v>1</v>
      </c>
      <c r="F6" s="20">
        <f t="shared" si="3"/>
        <v>0</v>
      </c>
      <c r="G6" s="20">
        <f t="shared" si="3"/>
        <v>1</v>
      </c>
      <c r="H6" s="20" t="str">
        <f t="shared" si="3"/>
        <v>千葉県　香取市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60.23</v>
      </c>
      <c r="P6" s="21">
        <f t="shared" si="3"/>
        <v>74.17</v>
      </c>
      <c r="Q6" s="21">
        <f t="shared" si="3"/>
        <v>4730</v>
      </c>
      <c r="R6" s="21">
        <f t="shared" si="3"/>
        <v>73129</v>
      </c>
      <c r="S6" s="21">
        <f t="shared" si="3"/>
        <v>262.35000000000002</v>
      </c>
      <c r="T6" s="21">
        <f t="shared" si="3"/>
        <v>278.75</v>
      </c>
      <c r="U6" s="21">
        <f t="shared" si="3"/>
        <v>53857</v>
      </c>
      <c r="V6" s="21">
        <f t="shared" si="3"/>
        <v>171.19</v>
      </c>
      <c r="W6" s="21">
        <f t="shared" si="3"/>
        <v>314.60000000000002</v>
      </c>
      <c r="X6" s="22">
        <f>IF(X7="",NA(),X7)</f>
        <v>117.54</v>
      </c>
      <c r="Y6" s="22">
        <f t="shared" ref="Y6:AG6" si="4">IF(Y7="",NA(),Y7)</f>
        <v>116.43</v>
      </c>
      <c r="Z6" s="22">
        <f t="shared" si="4"/>
        <v>116.38</v>
      </c>
      <c r="AA6" s="22">
        <f t="shared" si="4"/>
        <v>111.09</v>
      </c>
      <c r="AB6" s="22">
        <f t="shared" si="4"/>
        <v>114.14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112.27</v>
      </c>
      <c r="AU6" s="22">
        <f t="shared" ref="AU6:BC6" si="6">IF(AU7="",NA(),AU7)</f>
        <v>147.91999999999999</v>
      </c>
      <c r="AV6" s="22">
        <f t="shared" si="6"/>
        <v>158.88</v>
      </c>
      <c r="AW6" s="22">
        <f t="shared" si="6"/>
        <v>162.54</v>
      </c>
      <c r="AX6" s="22">
        <f t="shared" si="6"/>
        <v>191.95</v>
      </c>
      <c r="AY6" s="22">
        <f t="shared" si="6"/>
        <v>355.5</v>
      </c>
      <c r="AZ6" s="22">
        <f t="shared" si="6"/>
        <v>349.83</v>
      </c>
      <c r="BA6" s="22">
        <f t="shared" si="6"/>
        <v>360.86</v>
      </c>
      <c r="BB6" s="22">
        <f t="shared" si="6"/>
        <v>350.79</v>
      </c>
      <c r="BC6" s="22">
        <f t="shared" si="6"/>
        <v>354.57</v>
      </c>
      <c r="BD6" s="21" t="str">
        <f>IF(BD7="","",IF(BD7="-","【-】","【"&amp;SUBSTITUTE(TEXT(BD7,"#,##0.00"),"-","△")&amp;"】"))</f>
        <v>【261.51】</v>
      </c>
      <c r="BE6" s="22">
        <f>IF(BE7="",NA(),BE7)</f>
        <v>481.79</v>
      </c>
      <c r="BF6" s="22">
        <f t="shared" ref="BF6:BN6" si="7">IF(BF7="",NA(),BF7)</f>
        <v>486.17</v>
      </c>
      <c r="BG6" s="22">
        <f t="shared" si="7"/>
        <v>503.75</v>
      </c>
      <c r="BH6" s="22">
        <f t="shared" si="7"/>
        <v>496.7</v>
      </c>
      <c r="BI6" s="22">
        <f t="shared" si="7"/>
        <v>511.32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93.24</v>
      </c>
      <c r="BQ6" s="22">
        <f t="shared" ref="BQ6:BY6" si="8">IF(BQ7="",NA(),BQ7)</f>
        <v>91.92</v>
      </c>
      <c r="BR6" s="22">
        <f t="shared" si="8"/>
        <v>92.61</v>
      </c>
      <c r="BS6" s="22">
        <f t="shared" si="8"/>
        <v>91.73</v>
      </c>
      <c r="BT6" s="22">
        <f t="shared" si="8"/>
        <v>93.8</v>
      </c>
      <c r="BU6" s="22">
        <f t="shared" si="8"/>
        <v>104.57</v>
      </c>
      <c r="BV6" s="22">
        <f t="shared" si="8"/>
        <v>103.54</v>
      </c>
      <c r="BW6" s="22">
        <f t="shared" si="8"/>
        <v>103.32</v>
      </c>
      <c r="BX6" s="22">
        <f t="shared" si="8"/>
        <v>100.85</v>
      </c>
      <c r="BY6" s="22">
        <f t="shared" si="8"/>
        <v>103.79</v>
      </c>
      <c r="BZ6" s="21" t="str">
        <f>IF(BZ7="","",IF(BZ7="-","【-】","【"&amp;SUBSTITUTE(TEXT(BZ7,"#,##0.00"),"-","△")&amp;"】"))</f>
        <v>【102.35】</v>
      </c>
      <c r="CA6" s="22">
        <f>IF(CA7="",NA(),CA7)</f>
        <v>255.03</v>
      </c>
      <c r="CB6" s="22">
        <f t="shared" ref="CB6:CJ6" si="9">IF(CB7="",NA(),CB7)</f>
        <v>259.07</v>
      </c>
      <c r="CC6" s="22">
        <f t="shared" si="9"/>
        <v>257.45</v>
      </c>
      <c r="CD6" s="22">
        <f t="shared" si="9"/>
        <v>259.49</v>
      </c>
      <c r="CE6" s="22">
        <f t="shared" si="9"/>
        <v>254.39</v>
      </c>
      <c r="CF6" s="22">
        <f t="shared" si="9"/>
        <v>165.47</v>
      </c>
      <c r="CG6" s="22">
        <f t="shared" si="9"/>
        <v>167.46</v>
      </c>
      <c r="CH6" s="22">
        <f t="shared" si="9"/>
        <v>168.56</v>
      </c>
      <c r="CI6" s="22">
        <f t="shared" si="9"/>
        <v>167.1</v>
      </c>
      <c r="CJ6" s="22">
        <f t="shared" si="9"/>
        <v>167.86</v>
      </c>
      <c r="CK6" s="21" t="str">
        <f>IF(CK7="","",IF(CK7="-","【-】","【"&amp;SUBSTITUTE(TEXT(CK7,"#,##0.00"),"-","△")&amp;"】"))</f>
        <v>【167.74】</v>
      </c>
      <c r="CL6" s="22">
        <f>IF(CL7="",NA(),CL7)</f>
        <v>60.84</v>
      </c>
      <c r="CM6" s="22">
        <f t="shared" ref="CM6:CU6" si="10">IF(CM7="",NA(),CM7)</f>
        <v>61.56</v>
      </c>
      <c r="CN6" s="22">
        <f t="shared" si="10"/>
        <v>62.51</v>
      </c>
      <c r="CO6" s="22">
        <f t="shared" si="10"/>
        <v>64.41</v>
      </c>
      <c r="CP6" s="22">
        <f t="shared" si="10"/>
        <v>63.14</v>
      </c>
      <c r="CQ6" s="22">
        <f t="shared" si="10"/>
        <v>59.74</v>
      </c>
      <c r="CR6" s="22">
        <f t="shared" si="10"/>
        <v>59.46</v>
      </c>
      <c r="CS6" s="22">
        <f t="shared" si="10"/>
        <v>59.51</v>
      </c>
      <c r="CT6" s="22">
        <f t="shared" si="10"/>
        <v>59.91</v>
      </c>
      <c r="CU6" s="22">
        <f t="shared" si="10"/>
        <v>59.4</v>
      </c>
      <c r="CV6" s="21" t="str">
        <f>IF(CV7="","",IF(CV7="-","【-】","【"&amp;SUBSTITUTE(TEXT(CV7,"#,##0.00"),"-","△")&amp;"】"))</f>
        <v>【60.29】</v>
      </c>
      <c r="CW6" s="22">
        <f>IF(CW7="",NA(),CW7)</f>
        <v>83.44</v>
      </c>
      <c r="CX6" s="22">
        <f t="shared" ref="CX6:DF6" si="11">IF(CX7="",NA(),CX7)</f>
        <v>83.44</v>
      </c>
      <c r="CY6" s="22">
        <f t="shared" si="11"/>
        <v>82.67</v>
      </c>
      <c r="CZ6" s="22">
        <f t="shared" si="11"/>
        <v>81.63</v>
      </c>
      <c r="DA6" s="22">
        <f t="shared" si="11"/>
        <v>81.77</v>
      </c>
      <c r="DB6" s="22">
        <f t="shared" si="11"/>
        <v>87.28</v>
      </c>
      <c r="DC6" s="22">
        <f t="shared" si="11"/>
        <v>87.41</v>
      </c>
      <c r="DD6" s="22">
        <f t="shared" si="11"/>
        <v>87.08</v>
      </c>
      <c r="DE6" s="22">
        <f t="shared" si="11"/>
        <v>87.26</v>
      </c>
      <c r="DF6" s="22">
        <f t="shared" si="11"/>
        <v>87.57</v>
      </c>
      <c r="DG6" s="21" t="str">
        <f>IF(DG7="","",IF(DG7="-","【-】","【"&amp;SUBSTITUTE(TEXT(DG7,"#,##0.00"),"-","△")&amp;"】"))</f>
        <v>【90.12】</v>
      </c>
      <c r="DH6" s="22">
        <f>IF(DH7="",NA(),DH7)</f>
        <v>53.19</v>
      </c>
      <c r="DI6" s="22">
        <f t="shared" ref="DI6:DQ6" si="12">IF(DI7="",NA(),DI7)</f>
        <v>53.39</v>
      </c>
      <c r="DJ6" s="22">
        <f t="shared" si="12"/>
        <v>51.91</v>
      </c>
      <c r="DK6" s="22">
        <f t="shared" si="12"/>
        <v>52.31</v>
      </c>
      <c r="DL6" s="22">
        <f t="shared" si="12"/>
        <v>52.85</v>
      </c>
      <c r="DM6" s="22">
        <f t="shared" si="12"/>
        <v>46.94</v>
      </c>
      <c r="DN6" s="22">
        <f t="shared" si="12"/>
        <v>47.62</v>
      </c>
      <c r="DO6" s="22">
        <f t="shared" si="12"/>
        <v>48.55</v>
      </c>
      <c r="DP6" s="22">
        <f t="shared" si="12"/>
        <v>49.2</v>
      </c>
      <c r="DQ6" s="22">
        <f t="shared" si="12"/>
        <v>50.01</v>
      </c>
      <c r="DR6" s="21" t="str">
        <f>IF(DR7="","",IF(DR7="-","【-】","【"&amp;SUBSTITUTE(TEXT(DR7,"#,##0.00"),"-","△")&amp;"】"))</f>
        <v>【50.88】</v>
      </c>
      <c r="DS6" s="22">
        <f>IF(DS7="",NA(),DS7)</f>
        <v>22.5</v>
      </c>
      <c r="DT6" s="22">
        <f t="shared" ref="DT6:EB6" si="13">IF(DT7="",NA(),DT7)</f>
        <v>37.840000000000003</v>
      </c>
      <c r="DU6" s="22">
        <f t="shared" si="13"/>
        <v>28.9</v>
      </c>
      <c r="DV6" s="22">
        <f t="shared" si="13"/>
        <v>30.8</v>
      </c>
      <c r="DW6" s="22">
        <f t="shared" si="13"/>
        <v>29.01</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0.63</v>
      </c>
      <c r="EE6" s="22">
        <f t="shared" ref="EE6:EM6" si="14">IF(EE7="",NA(),EE7)</f>
        <v>0.64</v>
      </c>
      <c r="EF6" s="22">
        <f t="shared" si="14"/>
        <v>1.19</v>
      </c>
      <c r="EG6" s="22">
        <f t="shared" si="14"/>
        <v>0.93</v>
      </c>
      <c r="EH6" s="22">
        <f t="shared" si="14"/>
        <v>0.99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122360</v>
      </c>
      <c r="D7" s="24">
        <v>46</v>
      </c>
      <c r="E7" s="24">
        <v>1</v>
      </c>
      <c r="F7" s="24">
        <v>0</v>
      </c>
      <c r="G7" s="24">
        <v>1</v>
      </c>
      <c r="H7" s="24" t="s">
        <v>93</v>
      </c>
      <c r="I7" s="24" t="s">
        <v>94</v>
      </c>
      <c r="J7" s="24" t="s">
        <v>95</v>
      </c>
      <c r="K7" s="24" t="s">
        <v>96</v>
      </c>
      <c r="L7" s="24" t="s">
        <v>97</v>
      </c>
      <c r="M7" s="24" t="s">
        <v>98</v>
      </c>
      <c r="N7" s="25" t="s">
        <v>99</v>
      </c>
      <c r="O7" s="25">
        <v>60.23</v>
      </c>
      <c r="P7" s="25">
        <v>74.17</v>
      </c>
      <c r="Q7" s="25">
        <v>4730</v>
      </c>
      <c r="R7" s="25">
        <v>73129</v>
      </c>
      <c r="S7" s="25">
        <v>262.35000000000002</v>
      </c>
      <c r="T7" s="25">
        <v>278.75</v>
      </c>
      <c r="U7" s="25">
        <v>53857</v>
      </c>
      <c r="V7" s="25">
        <v>171.19</v>
      </c>
      <c r="W7" s="25">
        <v>314.60000000000002</v>
      </c>
      <c r="X7" s="25">
        <v>117.54</v>
      </c>
      <c r="Y7" s="25">
        <v>116.43</v>
      </c>
      <c r="Z7" s="25">
        <v>116.38</v>
      </c>
      <c r="AA7" s="25">
        <v>111.09</v>
      </c>
      <c r="AB7" s="25">
        <v>114.14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112.27</v>
      </c>
      <c r="AU7" s="25">
        <v>147.91999999999999</v>
      </c>
      <c r="AV7" s="25">
        <v>158.88</v>
      </c>
      <c r="AW7" s="25">
        <v>162.54</v>
      </c>
      <c r="AX7" s="25">
        <v>191.95</v>
      </c>
      <c r="AY7" s="25">
        <v>355.5</v>
      </c>
      <c r="AZ7" s="25">
        <v>349.83</v>
      </c>
      <c r="BA7" s="25">
        <v>360.86</v>
      </c>
      <c r="BB7" s="25">
        <v>350.79</v>
      </c>
      <c r="BC7" s="25">
        <v>354.57</v>
      </c>
      <c r="BD7" s="25">
        <v>261.51</v>
      </c>
      <c r="BE7" s="25">
        <v>481.79</v>
      </c>
      <c r="BF7" s="25">
        <v>486.17</v>
      </c>
      <c r="BG7" s="25">
        <v>503.75</v>
      </c>
      <c r="BH7" s="25">
        <v>496.7</v>
      </c>
      <c r="BI7" s="25">
        <v>511.32</v>
      </c>
      <c r="BJ7" s="25">
        <v>312.58</v>
      </c>
      <c r="BK7" s="25">
        <v>314.87</v>
      </c>
      <c r="BL7" s="25">
        <v>309.27999999999997</v>
      </c>
      <c r="BM7" s="25">
        <v>322.92</v>
      </c>
      <c r="BN7" s="25">
        <v>303.45999999999998</v>
      </c>
      <c r="BO7" s="25">
        <v>265.16000000000003</v>
      </c>
      <c r="BP7" s="25">
        <v>93.24</v>
      </c>
      <c r="BQ7" s="25">
        <v>91.92</v>
      </c>
      <c r="BR7" s="25">
        <v>92.61</v>
      </c>
      <c r="BS7" s="25">
        <v>91.73</v>
      </c>
      <c r="BT7" s="25">
        <v>93.8</v>
      </c>
      <c r="BU7" s="25">
        <v>104.57</v>
      </c>
      <c r="BV7" s="25">
        <v>103.54</v>
      </c>
      <c r="BW7" s="25">
        <v>103.32</v>
      </c>
      <c r="BX7" s="25">
        <v>100.85</v>
      </c>
      <c r="BY7" s="25">
        <v>103.79</v>
      </c>
      <c r="BZ7" s="25">
        <v>102.35</v>
      </c>
      <c r="CA7" s="25">
        <v>255.03</v>
      </c>
      <c r="CB7" s="25">
        <v>259.07</v>
      </c>
      <c r="CC7" s="25">
        <v>257.45</v>
      </c>
      <c r="CD7" s="25">
        <v>259.49</v>
      </c>
      <c r="CE7" s="25">
        <v>254.39</v>
      </c>
      <c r="CF7" s="25">
        <v>165.47</v>
      </c>
      <c r="CG7" s="25">
        <v>167.46</v>
      </c>
      <c r="CH7" s="25">
        <v>168.56</v>
      </c>
      <c r="CI7" s="25">
        <v>167.1</v>
      </c>
      <c r="CJ7" s="25">
        <v>167.86</v>
      </c>
      <c r="CK7" s="25">
        <v>167.74</v>
      </c>
      <c r="CL7" s="25">
        <v>60.84</v>
      </c>
      <c r="CM7" s="25">
        <v>61.56</v>
      </c>
      <c r="CN7" s="25">
        <v>62.51</v>
      </c>
      <c r="CO7" s="25">
        <v>64.41</v>
      </c>
      <c r="CP7" s="25">
        <v>63.14</v>
      </c>
      <c r="CQ7" s="25">
        <v>59.74</v>
      </c>
      <c r="CR7" s="25">
        <v>59.46</v>
      </c>
      <c r="CS7" s="25">
        <v>59.51</v>
      </c>
      <c r="CT7" s="25">
        <v>59.91</v>
      </c>
      <c r="CU7" s="25">
        <v>59.4</v>
      </c>
      <c r="CV7" s="25">
        <v>60.29</v>
      </c>
      <c r="CW7" s="25">
        <v>83.44</v>
      </c>
      <c r="CX7" s="25">
        <v>83.44</v>
      </c>
      <c r="CY7" s="25">
        <v>82.67</v>
      </c>
      <c r="CZ7" s="25">
        <v>81.63</v>
      </c>
      <c r="DA7" s="25">
        <v>81.77</v>
      </c>
      <c r="DB7" s="25">
        <v>87.28</v>
      </c>
      <c r="DC7" s="25">
        <v>87.41</v>
      </c>
      <c r="DD7" s="25">
        <v>87.08</v>
      </c>
      <c r="DE7" s="25">
        <v>87.26</v>
      </c>
      <c r="DF7" s="25">
        <v>87.57</v>
      </c>
      <c r="DG7" s="25">
        <v>90.12</v>
      </c>
      <c r="DH7" s="25">
        <v>53.19</v>
      </c>
      <c r="DI7" s="25">
        <v>53.39</v>
      </c>
      <c r="DJ7" s="25">
        <v>51.91</v>
      </c>
      <c r="DK7" s="25">
        <v>52.31</v>
      </c>
      <c r="DL7" s="25">
        <v>52.85</v>
      </c>
      <c r="DM7" s="25">
        <v>46.94</v>
      </c>
      <c r="DN7" s="25">
        <v>47.62</v>
      </c>
      <c r="DO7" s="25">
        <v>48.55</v>
      </c>
      <c r="DP7" s="25">
        <v>49.2</v>
      </c>
      <c r="DQ7" s="25">
        <v>50.01</v>
      </c>
      <c r="DR7" s="25">
        <v>50.88</v>
      </c>
      <c r="DS7" s="25">
        <v>22.5</v>
      </c>
      <c r="DT7" s="25">
        <v>37.840000000000003</v>
      </c>
      <c r="DU7" s="25">
        <v>28.9</v>
      </c>
      <c r="DV7" s="25">
        <v>30.8</v>
      </c>
      <c r="DW7" s="25">
        <v>29.01</v>
      </c>
      <c r="DX7" s="25">
        <v>14.48</v>
      </c>
      <c r="DY7" s="25">
        <v>16.27</v>
      </c>
      <c r="DZ7" s="25">
        <v>17.11</v>
      </c>
      <c r="EA7" s="25">
        <v>18.329999999999998</v>
      </c>
      <c r="EB7" s="25">
        <v>20.27</v>
      </c>
      <c r="EC7" s="25">
        <v>22.3</v>
      </c>
      <c r="ED7" s="25">
        <v>0.63</v>
      </c>
      <c r="EE7" s="25">
        <v>0.64</v>
      </c>
      <c r="EF7" s="25">
        <v>1.19</v>
      </c>
      <c r="EG7" s="25">
        <v>0.93</v>
      </c>
      <c r="EH7" s="25">
        <v>0.99</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2023-01-22T11:22:09Z</cp:lastPrinted>
  <dcterms:created xsi:type="dcterms:W3CDTF">2022-12-01T00:56:24Z</dcterms:created>
  <dcterms:modified xsi:type="dcterms:W3CDTF">2023-01-22T11:22:29Z</dcterms:modified>
  <cp:category/>
</cp:coreProperties>
</file>