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mc:AlternateContent xmlns:mc="http://schemas.openxmlformats.org/markup-compatibility/2006">
    <mc:Choice Requires="x15">
      <x15ac:absPath xmlns:x15ac="http://schemas.microsoft.com/office/spreadsheetml/2010/11/ac" url="D:\UserData\m.nkmr184\Desktop\経営比較分析表\175 下水道（農業）修正依頼\"/>
    </mc:Choice>
  </mc:AlternateContent>
  <xr:revisionPtr revIDLastSave="0" documentId="13_ncr:1_{7A89DFA7-BEDE-43AE-A64D-95A5FAF0E9AA}" xr6:coauthVersionLast="47" xr6:coauthVersionMax="47" xr10:uidLastSave="{00000000-0000-0000-0000-000000000000}"/>
  <workbookProtection workbookAlgorithmName="SHA-512" workbookHashValue="5pCTr9ypIbM0R7ynUBIEuVd6gxTaK/HpZwLQZf/sJjuwrjCGLb+ZqgIcINo3hSKyJVE/wfudd08wyWEoZqXNgw==" workbookSaltValue="KGYIZBA7eHkCQdjjCRcNcA==" workbookSpinCount="100000" lockStructure="1"/>
  <bookViews>
    <workbookView xWindow="28680" yWindow="-120" windowWidth="29040" windowHeight="1572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BB10" i="4" s="1"/>
  <c r="W6" i="5"/>
  <c r="V6" i="5"/>
  <c r="AL10" i="4" s="1"/>
  <c r="U6" i="5"/>
  <c r="T6" i="5"/>
  <c r="AT8" i="4" s="1"/>
  <c r="S6" i="5"/>
  <c r="R6" i="5"/>
  <c r="Q6" i="5"/>
  <c r="W10" i="4" s="1"/>
  <c r="P6" i="5"/>
  <c r="P10" i="4" s="1"/>
  <c r="O6" i="5"/>
  <c r="N6" i="5"/>
  <c r="B10" i="4" s="1"/>
  <c r="M6" i="5"/>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K85" i="4"/>
  <c r="J85" i="4"/>
  <c r="I85" i="4"/>
  <c r="E85" i="4"/>
  <c r="AT10" i="4"/>
  <c r="AD10" i="4"/>
  <c r="I10" i="4"/>
  <c r="BB8" i="4"/>
  <c r="AL8" i="4"/>
  <c r="AD8" i="4"/>
  <c r="I8" i="4"/>
</calcChain>
</file>

<file path=xl/sharedStrings.xml><?xml version="1.0" encoding="utf-8"?>
<sst xmlns="http://schemas.openxmlformats.org/spreadsheetml/2006/main" count="297" uniqueCount="115">
  <si>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</si>
  <si>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</si>
  <si>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</si>
  <si>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</si>
  <si>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</si>
  <si>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</si>
  <si>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</si>
  <si>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</si>
  <si>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</si>
  <si>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</si>
  <si>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</si>
  <si>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</si>
  <si>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</si>
  <si>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</si>
  <si>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</si>
  <si>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</si>
  <si>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</si>
  <si>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</si>
  <si>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</si>
  <si>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</si>
  <si>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</si>
  <si>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</si>
  <si>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</si>
  <si>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</si>
  <si>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</si>
  <si>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</si>
  <si>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</si>
  <si>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</si>
  <si>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</si>
  <si>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</si>
  <si>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</si>
  <si>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</si>
  <si>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</si>
  <si>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</si>
  <si>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</si>
  <si>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</si>
  <si>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</si>
  <si>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</si>
  <si>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</si>
  <si>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</si>
  <si>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</si>
  <si>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</si>
  <si>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</si>
  <si>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</si>
  <si>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</si>
  <si>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</si>
  <si>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</si>
  <si>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</si>
  <si>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</si>
  <si>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</si>
  <si>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</si>
  <si>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</si>
  <si>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</si>
  <si>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</si>
  <si>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</si>
  <si>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</si>
  <si>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</si>
  <si>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</si>
  <si>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</si>
  <si>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</si>
  <si>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</si>
  <si>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</si>
  <si>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</si>
  <si>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</si>
  <si>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</si>
  <si>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</si>
  <si>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</si>
  <si>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</si>
  <si>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</si>
  <si>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</si>
  <si>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</si>
  <si>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</si>
  <si>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</si>
  <si>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</si>
  <si>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</si>
  <si>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</si>
  <si>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</si>
  <si>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</si>
  <si>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</si>
  <si>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</si>
  <si>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</si>
  <si>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</si>
  <si>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</si>
  <si>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</si>
  <si>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</si>
  <si>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</si>
  <si>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</si>
  <si>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</si>
  <si>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</si>
  <si>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</si>
  <si>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</si>
  <si>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</si>
  <si>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</si>
  <si>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</si>
  <si>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</si>
  <si>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袖ケ浦市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</si>
  <si>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</si>
  <si>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</si>
  <si>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</si>
  <si>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</si>
  <si>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</si>
  <si>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</si>
  <si>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</si>
  <si>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</si>
  <si>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</si>
  <si>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</si>
  <si>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</si>
  <si>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</si>
  <si>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</si>
  <si>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</si>
  <si>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</si>
  <si>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</si>
  <si>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</si>
  <si>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農業集落排水の性質上、経費回収率が低く、汚水処理原価が高くなっており、一般会計繰入金に依存しているため、料金改定を行い、適正な料金収入を確保する必要があると考える。
　高齢化による処理区域内人口も減少がみられる中で接続率を上昇させ、施設使用料金収入を確保する努力も必要である。
　今後は、適正な料金設定と、経費抑制に努め、経営の健全化を図っていく。
　</t>
    <rPh sb="1" eb="7">
      <t>ノウギョウシュウラクハイスイ</t>
    </rPh>
    <rPh sb="8" eb="11">
      <t>セイシツジョウ</t>
    </rPh>
    <rPh sb="12" eb="17">
      <t>ケイヒカイシュウリツ</t>
    </rPh>
    <rPh sb="36" eb="38">
      <t>イッパン</t>
    </rPh>
    <rPh sb="38" eb="40">
      <t>カイケイ</t>
    </rPh>
    <rPh sb="40" eb="42">
      <t>クリイレ</t>
    </rPh>
    <rPh sb="42" eb="43">
      <t>キン</t>
    </rPh>
    <rPh sb="44" eb="46">
      <t>イゾン</t>
    </rPh>
    <rPh sb="53" eb="57">
      <t>リョウキンカイテイ</t>
    </rPh>
    <rPh sb="58" eb="59">
      <t>オコナ</t>
    </rPh>
    <rPh sb="61" eb="63">
      <t>テキセイ</t>
    </rPh>
    <rPh sb="64" eb="68">
      <t>リョウキンシュウニュウ</t>
    </rPh>
    <rPh sb="69" eb="71">
      <t>カクホ</t>
    </rPh>
    <rPh sb="85" eb="88">
      <t>コウレイカ</t>
    </rPh>
    <rPh sb="91" eb="96">
      <t>ショリクイキナイ</t>
    </rPh>
    <rPh sb="96" eb="98">
      <t>ジンコウ</t>
    </rPh>
    <rPh sb="99" eb="101">
      <t>ゲンショウ</t>
    </rPh>
    <rPh sb="106" eb="107">
      <t>ナカ</t>
    </rPh>
    <rPh sb="108" eb="111">
      <t>セツゾクリツ</t>
    </rPh>
    <rPh sb="112" eb="114">
      <t>ジョウショウ</t>
    </rPh>
    <rPh sb="117" eb="119">
      <t>シセツ</t>
    </rPh>
    <rPh sb="119" eb="121">
      <t>シヨウ</t>
    </rPh>
    <rPh sb="126" eb="128">
      <t>カクホ</t>
    </rPh>
    <rPh sb="130" eb="132">
      <t>ドリョク</t>
    </rPh>
    <rPh sb="133" eb="135">
      <t>ヒツヨウ</t>
    </rPh>
    <rPh sb="141" eb="143">
      <t>コンゴ</t>
    </rPh>
    <rPh sb="145" eb="147">
      <t>テキセイ</t>
    </rPh>
    <rPh sb="148" eb="152">
      <t>リョウキンセッテイ</t>
    </rPh>
    <rPh sb="154" eb="158">
      <t>ケイヒヨクセイ</t>
    </rPh>
    <rPh sb="159" eb="160">
      <t>ツト</t>
    </rPh>
    <rPh sb="162" eb="164">
      <t>ケイエイ</t>
    </rPh>
    <rPh sb="165" eb="168">
      <t>ケンゼンカ</t>
    </rPh>
    <rPh sb="169" eb="170">
      <t>ハカ</t>
    </rPh>
    <phoneticPr fontId="4"/>
  </si>
  <si>
    <t xml:space="preserve">①経常収支比率、⑤経費回収率、⑥汚水処理原価
　経常収支比率は100％を上回っている。経費回収率は費用削減の成果により類似団体平均を上回ったものの100％を下回っていることから、一般会計から赤字補てんの繰入金で経営を維持している現状である。汚水処理原価は、類似団体よりも低い数値であるが、今後、施設の老朽化が進んでいくことが予想されるため、維持費抑制や使用料収入の確保が必要である。
②累積欠損金
　累積欠損金は発生していない。
③流動比率
　流動比率は前年度末と比較し、現金預金が半分未満になったこと、未払金が87％の減となったこと等から大きく減少している。100％を大きく下回っており、資金繰りが十分確保されていない。今後は、維持管理費の削減に努め、純利益を十分に確保し、資金の確保を図る必要がある。
④企業債残高対事業規模比率
　企業債残高対事業規模比率は、一般会計負担額の見直しを実施したため、去年より大きく増加している。建設事業が終了しており、企業債残高は毎年減少する予定である。
⑦施設利用率
　施設利用率は高齢化による処理区域内人口の減少に伴い、施設利用率の向上が見込めないことから、処理水量に見合った処理場維持を行う必要がある。
⑧水洗化率
　水洗化率は全国平均及び類似団体平均を下回っている。今後も継続して接続数を増やす取組みが必要である。
</t>
    <rPh sb="49" eb="53">
      <t>ヒヨウサクゲン</t>
    </rPh>
    <rPh sb="54" eb="56">
      <t>セイカ</t>
    </rPh>
    <rPh sb="59" eb="65">
      <t>ルイジダンタイヘイキン</t>
    </rPh>
    <rPh sb="66" eb="68">
      <t>ウワマワ</t>
    </rPh>
    <rPh sb="227" eb="230">
      <t>ゼンネンド</t>
    </rPh>
    <rPh sb="230" eb="231">
      <t>マツ</t>
    </rPh>
    <rPh sb="232" eb="234">
      <t>ヒカク</t>
    </rPh>
    <rPh sb="236" eb="240">
      <t>ゲンキンヨキン</t>
    </rPh>
    <rPh sb="241" eb="245">
      <t>ハンブンミマン</t>
    </rPh>
    <rPh sb="252" eb="255">
      <t>ミバライキン</t>
    </rPh>
    <rPh sb="260" eb="261">
      <t>ヘ</t>
    </rPh>
    <rPh sb="267" eb="268">
      <t>トウ</t>
    </rPh>
    <rPh sb="270" eb="271">
      <t>オオ</t>
    </rPh>
    <rPh sb="273" eb="275">
      <t>ゲンショウ</t>
    </rPh>
    <rPh sb="285" eb="286">
      <t>オオ</t>
    </rPh>
    <rPh sb="341" eb="343">
      <t>カクホ</t>
    </rPh>
    <rPh sb="439" eb="441">
      <t>ヨテイ</t>
    </rPh>
    <rPh sb="460" eb="463">
      <t>コウレイカ</t>
    </rPh>
    <rPh sb="466" eb="473">
      <t>ショリクイキナイジンコウ</t>
    </rPh>
    <rPh sb="474" eb="476">
      <t>ゲンショウ</t>
    </rPh>
    <rPh sb="477" eb="478">
      <t>トモナ</t>
    </rPh>
    <rPh sb="535" eb="539">
      <t>ゼンコクヘイキン</t>
    </rPh>
    <rPh sb="539" eb="540">
      <t>オヨ</t>
    </rPh>
    <rPh sb="548" eb="550">
      <t>シタマワ</t>
    </rPh>
    <rPh sb="558" eb="560">
      <t>ケイゾク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</si>
</sst>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C4EA-48F7-A82F-75356694E0C1}"/>
            </c:ext>
          </c:extLst>
        </c:ser>
        <c:dLbls>
          <c:showLegendKey val="0"/>
          <c:showVal val="0"/>
          <c:showCatName val="0"/>
          <c:showSerName val="0"/>
          <c:showPercent val="0"/>
          <c:showBubbleSize val="0"/>
        </c:dLbls>
        <c:gapWidth val="150"/>
        <c:axId val="375060208"/>
        <c:axId val="37506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0.25</c:v>
                </c:pt>
                <c:pt idx="4">
                  <c:v>0.05</c:v>
                </c:pt>
              </c:numCache>
            </c:numRef>
          </c:val>
          <c:smooth val="0"/>
          <c:extLst>
            <c:ext xmlns:c16="http://schemas.microsoft.com/office/drawing/2014/chart" uri="{C3380CC4-5D6E-409C-BE32-E72D297353CC}">
              <c16:uniqueId val="{00000001-C4EA-48F7-A82F-75356694E0C1}"/>
            </c:ext>
          </c:extLst>
        </c:ser>
        <c:dLbls>
          <c:showLegendKey val="0"/>
          <c:showVal val="0"/>
          <c:showCatName val="0"/>
          <c:showSerName val="0"/>
          <c:showPercent val="0"/>
          <c:showBubbleSize val="0"/>
        </c:dLbls>
        <c:marker val="1"/>
        <c:smooth val="0"/>
        <c:axId val="375060208"/>
        <c:axId val="375060592"/>
      </c:lineChart>
      <c:dateAx>
        <c:axId val="375060208"/>
        <c:scaling>
          <c:orientation val="minMax"/>
        </c:scaling>
        <c:delete val="1"/>
        <c:axPos val="b"/>
        <c:numFmt formatCode="&quot;H&quot;yy" sourceLinked="1"/>
        <c:majorTickMark val="none"/>
        <c:minorTickMark val="none"/>
        <c:tickLblPos val="none"/>
        <c:crossAx val="375060592"/>
        <c:crosses val="autoZero"/>
        <c:auto val="1"/>
        <c:lblOffset val="100"/>
        <c:baseTimeUnit val="years"/>
      </c:dateAx>
      <c:valAx>
        <c:axId val="37506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5060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47.16</c:v>
                </c:pt>
                <c:pt idx="4">
                  <c:v>46.5</c:v>
                </c:pt>
              </c:numCache>
            </c:numRef>
          </c:val>
          <c:extLst>
            <c:ext xmlns:c16="http://schemas.microsoft.com/office/drawing/2014/chart" uri="{C3380CC4-5D6E-409C-BE32-E72D297353CC}">
              <c16:uniqueId val="{00000000-C73D-4C3F-93ED-81C907292C53}"/>
            </c:ext>
          </c:extLst>
        </c:ser>
        <c:dLbls>
          <c:showLegendKey val="0"/>
          <c:showVal val="0"/>
          <c:showCatName val="0"/>
          <c:showSerName val="0"/>
          <c:showPercent val="0"/>
          <c:showBubbleSize val="0"/>
        </c:dLbls>
        <c:gapWidth val="150"/>
        <c:axId val="374251848"/>
        <c:axId val="374252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54.83</c:v>
                </c:pt>
                <c:pt idx="4">
                  <c:v>66.53</c:v>
                </c:pt>
              </c:numCache>
            </c:numRef>
          </c:val>
          <c:smooth val="0"/>
          <c:extLst>
            <c:ext xmlns:c16="http://schemas.microsoft.com/office/drawing/2014/chart" uri="{C3380CC4-5D6E-409C-BE32-E72D297353CC}">
              <c16:uniqueId val="{00000001-C73D-4C3F-93ED-81C907292C53}"/>
            </c:ext>
          </c:extLst>
        </c:ser>
        <c:dLbls>
          <c:showLegendKey val="0"/>
          <c:showVal val="0"/>
          <c:showCatName val="0"/>
          <c:showSerName val="0"/>
          <c:showPercent val="0"/>
          <c:showBubbleSize val="0"/>
        </c:dLbls>
        <c:marker val="1"/>
        <c:smooth val="0"/>
        <c:axId val="374251848"/>
        <c:axId val="374252240"/>
      </c:lineChart>
      <c:dateAx>
        <c:axId val="374251848"/>
        <c:scaling>
          <c:orientation val="minMax"/>
        </c:scaling>
        <c:delete val="1"/>
        <c:axPos val="b"/>
        <c:numFmt formatCode="&quot;H&quot;yy" sourceLinked="1"/>
        <c:majorTickMark val="none"/>
        <c:minorTickMark val="none"/>
        <c:tickLblPos val="none"/>
        <c:crossAx val="374252240"/>
        <c:crosses val="autoZero"/>
        <c:auto val="1"/>
        <c:lblOffset val="100"/>
        <c:baseTimeUnit val="years"/>
      </c:dateAx>
      <c:valAx>
        <c:axId val="374252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4251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78.08</c:v>
                </c:pt>
                <c:pt idx="4">
                  <c:v>79.34</c:v>
                </c:pt>
              </c:numCache>
            </c:numRef>
          </c:val>
          <c:extLst>
            <c:ext xmlns:c16="http://schemas.microsoft.com/office/drawing/2014/chart" uri="{C3380CC4-5D6E-409C-BE32-E72D297353CC}">
              <c16:uniqueId val="{00000000-4BD0-46F2-8F17-F90BDC1D73C6}"/>
            </c:ext>
          </c:extLst>
        </c:ser>
        <c:dLbls>
          <c:showLegendKey val="0"/>
          <c:showVal val="0"/>
          <c:showCatName val="0"/>
          <c:showSerName val="0"/>
          <c:showPercent val="0"/>
          <c:showBubbleSize val="0"/>
        </c:dLbls>
        <c:gapWidth val="150"/>
        <c:axId val="375894888"/>
        <c:axId val="375891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84.7</c:v>
                </c:pt>
                <c:pt idx="4">
                  <c:v>84.67</c:v>
                </c:pt>
              </c:numCache>
            </c:numRef>
          </c:val>
          <c:smooth val="0"/>
          <c:extLst>
            <c:ext xmlns:c16="http://schemas.microsoft.com/office/drawing/2014/chart" uri="{C3380CC4-5D6E-409C-BE32-E72D297353CC}">
              <c16:uniqueId val="{00000001-4BD0-46F2-8F17-F90BDC1D73C6}"/>
            </c:ext>
          </c:extLst>
        </c:ser>
        <c:dLbls>
          <c:showLegendKey val="0"/>
          <c:showVal val="0"/>
          <c:showCatName val="0"/>
          <c:showSerName val="0"/>
          <c:showPercent val="0"/>
          <c:showBubbleSize val="0"/>
        </c:dLbls>
        <c:marker val="1"/>
        <c:smooth val="0"/>
        <c:axId val="375894888"/>
        <c:axId val="375891360"/>
      </c:lineChart>
      <c:dateAx>
        <c:axId val="375894888"/>
        <c:scaling>
          <c:orientation val="minMax"/>
        </c:scaling>
        <c:delete val="1"/>
        <c:axPos val="b"/>
        <c:numFmt formatCode="&quot;H&quot;yy" sourceLinked="1"/>
        <c:majorTickMark val="none"/>
        <c:minorTickMark val="none"/>
        <c:tickLblPos val="none"/>
        <c:crossAx val="375891360"/>
        <c:crosses val="autoZero"/>
        <c:auto val="1"/>
        <c:lblOffset val="100"/>
        <c:baseTimeUnit val="years"/>
      </c:dateAx>
      <c:valAx>
        <c:axId val="375891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5894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105.08</c:v>
                </c:pt>
                <c:pt idx="4">
                  <c:v>105.92</c:v>
                </c:pt>
              </c:numCache>
            </c:numRef>
          </c:val>
          <c:extLst>
            <c:ext xmlns:c16="http://schemas.microsoft.com/office/drawing/2014/chart" uri="{C3380CC4-5D6E-409C-BE32-E72D297353CC}">
              <c16:uniqueId val="{00000000-531C-4EC3-9A51-0AE69F6C90CE}"/>
            </c:ext>
          </c:extLst>
        </c:ser>
        <c:dLbls>
          <c:showLegendKey val="0"/>
          <c:showVal val="0"/>
          <c:showCatName val="0"/>
          <c:showSerName val="0"/>
          <c:showPercent val="0"/>
          <c:showBubbleSize val="0"/>
        </c:dLbls>
        <c:gapWidth val="150"/>
        <c:axId val="375439248"/>
        <c:axId val="375439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106.37</c:v>
                </c:pt>
                <c:pt idx="4">
                  <c:v>106.07</c:v>
                </c:pt>
              </c:numCache>
            </c:numRef>
          </c:val>
          <c:smooth val="0"/>
          <c:extLst>
            <c:ext xmlns:c16="http://schemas.microsoft.com/office/drawing/2014/chart" uri="{C3380CC4-5D6E-409C-BE32-E72D297353CC}">
              <c16:uniqueId val="{00000001-531C-4EC3-9A51-0AE69F6C90CE}"/>
            </c:ext>
          </c:extLst>
        </c:ser>
        <c:dLbls>
          <c:showLegendKey val="0"/>
          <c:showVal val="0"/>
          <c:showCatName val="0"/>
          <c:showSerName val="0"/>
          <c:showPercent val="0"/>
          <c:showBubbleSize val="0"/>
        </c:dLbls>
        <c:marker val="1"/>
        <c:smooth val="0"/>
        <c:axId val="375439248"/>
        <c:axId val="375439632"/>
      </c:lineChart>
      <c:dateAx>
        <c:axId val="375439248"/>
        <c:scaling>
          <c:orientation val="minMax"/>
        </c:scaling>
        <c:delete val="1"/>
        <c:axPos val="b"/>
        <c:numFmt formatCode="&quot;H&quot;yy" sourceLinked="1"/>
        <c:majorTickMark val="none"/>
        <c:minorTickMark val="none"/>
        <c:tickLblPos val="none"/>
        <c:crossAx val="375439632"/>
        <c:crosses val="autoZero"/>
        <c:auto val="1"/>
        <c:lblOffset val="100"/>
        <c:baseTimeUnit val="years"/>
      </c:dateAx>
      <c:valAx>
        <c:axId val="375439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5439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35.82</c:v>
                </c:pt>
                <c:pt idx="4">
                  <c:v>37.76</c:v>
                </c:pt>
              </c:numCache>
            </c:numRef>
          </c:val>
          <c:extLst>
            <c:ext xmlns:c16="http://schemas.microsoft.com/office/drawing/2014/chart" uri="{C3380CC4-5D6E-409C-BE32-E72D297353CC}">
              <c16:uniqueId val="{00000000-34F6-41F6-A984-41A267AE4093}"/>
            </c:ext>
          </c:extLst>
        </c:ser>
        <c:dLbls>
          <c:showLegendKey val="0"/>
          <c:showVal val="0"/>
          <c:showCatName val="0"/>
          <c:showSerName val="0"/>
          <c:showPercent val="0"/>
          <c:showBubbleSize val="0"/>
        </c:dLbls>
        <c:gapWidth val="150"/>
        <c:axId val="375509312"/>
        <c:axId val="375517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20.34</c:v>
                </c:pt>
                <c:pt idx="4">
                  <c:v>21.85</c:v>
                </c:pt>
              </c:numCache>
            </c:numRef>
          </c:val>
          <c:smooth val="0"/>
          <c:extLst>
            <c:ext xmlns:c16="http://schemas.microsoft.com/office/drawing/2014/chart" uri="{C3380CC4-5D6E-409C-BE32-E72D297353CC}">
              <c16:uniqueId val="{00000001-34F6-41F6-A984-41A267AE4093}"/>
            </c:ext>
          </c:extLst>
        </c:ser>
        <c:dLbls>
          <c:showLegendKey val="0"/>
          <c:showVal val="0"/>
          <c:showCatName val="0"/>
          <c:showSerName val="0"/>
          <c:showPercent val="0"/>
          <c:showBubbleSize val="0"/>
        </c:dLbls>
        <c:marker val="1"/>
        <c:smooth val="0"/>
        <c:axId val="375509312"/>
        <c:axId val="375517896"/>
      </c:lineChart>
      <c:dateAx>
        <c:axId val="375509312"/>
        <c:scaling>
          <c:orientation val="minMax"/>
        </c:scaling>
        <c:delete val="1"/>
        <c:axPos val="b"/>
        <c:numFmt formatCode="&quot;H&quot;yy" sourceLinked="1"/>
        <c:majorTickMark val="none"/>
        <c:minorTickMark val="none"/>
        <c:tickLblPos val="none"/>
        <c:crossAx val="375517896"/>
        <c:crosses val="autoZero"/>
        <c:auto val="1"/>
        <c:lblOffset val="100"/>
        <c:baseTimeUnit val="years"/>
      </c:dateAx>
      <c:valAx>
        <c:axId val="375517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5509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5949-41B9-ADF6-D9C45C04FDAB}"/>
            </c:ext>
          </c:extLst>
        </c:ser>
        <c:dLbls>
          <c:showLegendKey val="0"/>
          <c:showVal val="0"/>
          <c:showCatName val="0"/>
          <c:showSerName val="0"/>
          <c:showPercent val="0"/>
          <c:showBubbleSize val="0"/>
        </c:dLbls>
        <c:gapWidth val="150"/>
        <c:axId val="374253024"/>
        <c:axId val="374249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
                  <c:v>0</c:v>
                </c:pt>
                <c:pt idx="4" formatCode="#,##0.00;&quot;△&quot;#,##0.00">
                  <c:v>0</c:v>
                </c:pt>
              </c:numCache>
            </c:numRef>
          </c:val>
          <c:smooth val="0"/>
          <c:extLst>
            <c:ext xmlns:c16="http://schemas.microsoft.com/office/drawing/2014/chart" uri="{C3380CC4-5D6E-409C-BE32-E72D297353CC}">
              <c16:uniqueId val="{00000001-5949-41B9-ADF6-D9C45C04FDAB}"/>
            </c:ext>
          </c:extLst>
        </c:ser>
        <c:dLbls>
          <c:showLegendKey val="0"/>
          <c:showVal val="0"/>
          <c:showCatName val="0"/>
          <c:showSerName val="0"/>
          <c:showPercent val="0"/>
          <c:showBubbleSize val="0"/>
        </c:dLbls>
        <c:marker val="1"/>
        <c:smooth val="0"/>
        <c:axId val="374253024"/>
        <c:axId val="374249496"/>
      </c:lineChart>
      <c:dateAx>
        <c:axId val="374253024"/>
        <c:scaling>
          <c:orientation val="minMax"/>
        </c:scaling>
        <c:delete val="1"/>
        <c:axPos val="b"/>
        <c:numFmt formatCode="&quot;H&quot;yy" sourceLinked="1"/>
        <c:majorTickMark val="none"/>
        <c:minorTickMark val="none"/>
        <c:tickLblPos val="none"/>
        <c:crossAx val="374249496"/>
        <c:crosses val="autoZero"/>
        <c:auto val="1"/>
        <c:lblOffset val="100"/>
        <c:baseTimeUnit val="years"/>
      </c:dateAx>
      <c:valAx>
        <c:axId val="374249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4253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6F9A-43D4-BCC9-CFA34DB9DE5B}"/>
            </c:ext>
          </c:extLst>
        </c:ser>
        <c:dLbls>
          <c:showLegendKey val="0"/>
          <c:showVal val="0"/>
          <c:showCatName val="0"/>
          <c:showSerName val="0"/>
          <c:showPercent val="0"/>
          <c:showBubbleSize val="0"/>
        </c:dLbls>
        <c:gapWidth val="150"/>
        <c:axId val="375536312"/>
        <c:axId val="375536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139.02000000000001</c:v>
                </c:pt>
                <c:pt idx="4">
                  <c:v>132.04</c:v>
                </c:pt>
              </c:numCache>
            </c:numRef>
          </c:val>
          <c:smooth val="0"/>
          <c:extLst>
            <c:ext xmlns:c16="http://schemas.microsoft.com/office/drawing/2014/chart" uri="{C3380CC4-5D6E-409C-BE32-E72D297353CC}">
              <c16:uniqueId val="{00000001-6F9A-43D4-BCC9-CFA34DB9DE5B}"/>
            </c:ext>
          </c:extLst>
        </c:ser>
        <c:dLbls>
          <c:showLegendKey val="0"/>
          <c:showVal val="0"/>
          <c:showCatName val="0"/>
          <c:showSerName val="0"/>
          <c:showPercent val="0"/>
          <c:showBubbleSize val="0"/>
        </c:dLbls>
        <c:marker val="1"/>
        <c:smooth val="0"/>
        <c:axId val="375536312"/>
        <c:axId val="375536704"/>
      </c:lineChart>
      <c:dateAx>
        <c:axId val="375536312"/>
        <c:scaling>
          <c:orientation val="minMax"/>
        </c:scaling>
        <c:delete val="1"/>
        <c:axPos val="b"/>
        <c:numFmt formatCode="&quot;H&quot;yy" sourceLinked="1"/>
        <c:majorTickMark val="none"/>
        <c:minorTickMark val="none"/>
        <c:tickLblPos val="none"/>
        <c:crossAx val="375536704"/>
        <c:crosses val="autoZero"/>
        <c:auto val="1"/>
        <c:lblOffset val="100"/>
        <c:baseTimeUnit val="years"/>
      </c:dateAx>
      <c:valAx>
        <c:axId val="375536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5536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37.54</c:v>
                </c:pt>
                <c:pt idx="4">
                  <c:v>24.61</c:v>
                </c:pt>
              </c:numCache>
            </c:numRef>
          </c:val>
          <c:extLst>
            <c:ext xmlns:c16="http://schemas.microsoft.com/office/drawing/2014/chart" uri="{C3380CC4-5D6E-409C-BE32-E72D297353CC}">
              <c16:uniqueId val="{00000000-AA29-4781-8C41-1CCC12D89C85}"/>
            </c:ext>
          </c:extLst>
        </c:ser>
        <c:dLbls>
          <c:showLegendKey val="0"/>
          <c:showVal val="0"/>
          <c:showCatName val="0"/>
          <c:showSerName val="0"/>
          <c:showPercent val="0"/>
          <c:showBubbleSize val="0"/>
        </c:dLbls>
        <c:gapWidth val="150"/>
        <c:axId val="375539448"/>
        <c:axId val="375533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29.13</c:v>
                </c:pt>
                <c:pt idx="4">
                  <c:v>35.69</c:v>
                </c:pt>
              </c:numCache>
            </c:numRef>
          </c:val>
          <c:smooth val="0"/>
          <c:extLst>
            <c:ext xmlns:c16="http://schemas.microsoft.com/office/drawing/2014/chart" uri="{C3380CC4-5D6E-409C-BE32-E72D297353CC}">
              <c16:uniqueId val="{00000001-AA29-4781-8C41-1CCC12D89C85}"/>
            </c:ext>
          </c:extLst>
        </c:ser>
        <c:dLbls>
          <c:showLegendKey val="0"/>
          <c:showVal val="0"/>
          <c:showCatName val="0"/>
          <c:showSerName val="0"/>
          <c:showPercent val="0"/>
          <c:showBubbleSize val="0"/>
        </c:dLbls>
        <c:marker val="1"/>
        <c:smooth val="0"/>
        <c:axId val="375539448"/>
        <c:axId val="375533960"/>
      </c:lineChart>
      <c:dateAx>
        <c:axId val="375539448"/>
        <c:scaling>
          <c:orientation val="minMax"/>
        </c:scaling>
        <c:delete val="1"/>
        <c:axPos val="b"/>
        <c:numFmt formatCode="&quot;H&quot;yy" sourceLinked="1"/>
        <c:majorTickMark val="none"/>
        <c:minorTickMark val="none"/>
        <c:tickLblPos val="none"/>
        <c:crossAx val="375533960"/>
        <c:crosses val="autoZero"/>
        <c:auto val="1"/>
        <c:lblOffset val="100"/>
        <c:baseTimeUnit val="years"/>
      </c:dateAx>
      <c:valAx>
        <c:axId val="375533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5539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1465.5</c:v>
                </c:pt>
                <c:pt idx="4">
                  <c:v>3789.77</c:v>
                </c:pt>
              </c:numCache>
            </c:numRef>
          </c:val>
          <c:extLst>
            <c:ext xmlns:c16="http://schemas.microsoft.com/office/drawing/2014/chart" uri="{C3380CC4-5D6E-409C-BE32-E72D297353CC}">
              <c16:uniqueId val="{00000000-6095-4FB9-8FB3-B5CD6CB549A5}"/>
            </c:ext>
          </c:extLst>
        </c:ser>
        <c:dLbls>
          <c:showLegendKey val="0"/>
          <c:showVal val="0"/>
          <c:showCatName val="0"/>
          <c:showSerName val="0"/>
          <c:showPercent val="0"/>
          <c:showBubbleSize val="0"/>
        </c:dLbls>
        <c:gapWidth val="150"/>
        <c:axId val="375537096"/>
        <c:axId val="375537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867.83</c:v>
                </c:pt>
                <c:pt idx="4">
                  <c:v>791.76</c:v>
                </c:pt>
              </c:numCache>
            </c:numRef>
          </c:val>
          <c:smooth val="0"/>
          <c:extLst>
            <c:ext xmlns:c16="http://schemas.microsoft.com/office/drawing/2014/chart" uri="{C3380CC4-5D6E-409C-BE32-E72D297353CC}">
              <c16:uniqueId val="{00000001-6095-4FB9-8FB3-B5CD6CB549A5}"/>
            </c:ext>
          </c:extLst>
        </c:ser>
        <c:dLbls>
          <c:showLegendKey val="0"/>
          <c:showVal val="0"/>
          <c:showCatName val="0"/>
          <c:showSerName val="0"/>
          <c:showPercent val="0"/>
          <c:showBubbleSize val="0"/>
        </c:dLbls>
        <c:marker val="1"/>
        <c:smooth val="0"/>
        <c:axId val="375537096"/>
        <c:axId val="375537488"/>
      </c:lineChart>
      <c:dateAx>
        <c:axId val="375537096"/>
        <c:scaling>
          <c:orientation val="minMax"/>
        </c:scaling>
        <c:delete val="1"/>
        <c:axPos val="b"/>
        <c:numFmt formatCode="&quot;H&quot;yy" sourceLinked="1"/>
        <c:majorTickMark val="none"/>
        <c:minorTickMark val="none"/>
        <c:tickLblPos val="none"/>
        <c:crossAx val="375537488"/>
        <c:crosses val="autoZero"/>
        <c:auto val="1"/>
        <c:lblOffset val="100"/>
        <c:baseTimeUnit val="years"/>
      </c:dateAx>
      <c:valAx>
        <c:axId val="375537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5537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70.010000000000005</c:v>
                </c:pt>
                <c:pt idx="4">
                  <c:v>65.09</c:v>
                </c:pt>
              </c:numCache>
            </c:numRef>
          </c:val>
          <c:extLst>
            <c:ext xmlns:c16="http://schemas.microsoft.com/office/drawing/2014/chart" uri="{C3380CC4-5D6E-409C-BE32-E72D297353CC}">
              <c16:uniqueId val="{00000000-1F2D-4F81-81CE-B4B1029F6E88}"/>
            </c:ext>
          </c:extLst>
        </c:ser>
        <c:dLbls>
          <c:showLegendKey val="0"/>
          <c:showVal val="0"/>
          <c:showCatName val="0"/>
          <c:showSerName val="0"/>
          <c:showPercent val="0"/>
          <c:showBubbleSize val="0"/>
        </c:dLbls>
        <c:gapWidth val="150"/>
        <c:axId val="375538272"/>
        <c:axId val="375538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57.08</c:v>
                </c:pt>
                <c:pt idx="4">
                  <c:v>56.26</c:v>
                </c:pt>
              </c:numCache>
            </c:numRef>
          </c:val>
          <c:smooth val="0"/>
          <c:extLst>
            <c:ext xmlns:c16="http://schemas.microsoft.com/office/drawing/2014/chart" uri="{C3380CC4-5D6E-409C-BE32-E72D297353CC}">
              <c16:uniqueId val="{00000001-1F2D-4F81-81CE-B4B1029F6E88}"/>
            </c:ext>
          </c:extLst>
        </c:ser>
        <c:dLbls>
          <c:showLegendKey val="0"/>
          <c:showVal val="0"/>
          <c:showCatName val="0"/>
          <c:showSerName val="0"/>
          <c:showPercent val="0"/>
          <c:showBubbleSize val="0"/>
        </c:dLbls>
        <c:marker val="1"/>
        <c:smooth val="0"/>
        <c:axId val="375538272"/>
        <c:axId val="375538664"/>
      </c:lineChart>
      <c:dateAx>
        <c:axId val="375538272"/>
        <c:scaling>
          <c:orientation val="minMax"/>
        </c:scaling>
        <c:delete val="1"/>
        <c:axPos val="b"/>
        <c:numFmt formatCode="&quot;H&quot;yy" sourceLinked="1"/>
        <c:majorTickMark val="none"/>
        <c:minorTickMark val="none"/>
        <c:tickLblPos val="none"/>
        <c:crossAx val="375538664"/>
        <c:crosses val="autoZero"/>
        <c:auto val="1"/>
        <c:lblOffset val="100"/>
        <c:baseTimeUnit val="years"/>
      </c:dateAx>
      <c:valAx>
        <c:axId val="375538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5538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178.91</c:v>
                </c:pt>
                <c:pt idx="4">
                  <c:v>191.75</c:v>
                </c:pt>
              </c:numCache>
            </c:numRef>
          </c:val>
          <c:extLst>
            <c:ext xmlns:c16="http://schemas.microsoft.com/office/drawing/2014/chart" uri="{C3380CC4-5D6E-409C-BE32-E72D297353CC}">
              <c16:uniqueId val="{00000000-5944-4B2B-869C-0335B337AF5E}"/>
            </c:ext>
          </c:extLst>
        </c:ser>
        <c:dLbls>
          <c:showLegendKey val="0"/>
          <c:showVal val="0"/>
          <c:showCatName val="0"/>
          <c:showSerName val="0"/>
          <c:showPercent val="0"/>
          <c:showBubbleSize val="0"/>
        </c:dLbls>
        <c:gapWidth val="150"/>
        <c:axId val="375534744"/>
        <c:axId val="375535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274.99</c:v>
                </c:pt>
                <c:pt idx="4">
                  <c:v>282.08999999999997</c:v>
                </c:pt>
              </c:numCache>
            </c:numRef>
          </c:val>
          <c:smooth val="0"/>
          <c:extLst>
            <c:ext xmlns:c16="http://schemas.microsoft.com/office/drawing/2014/chart" uri="{C3380CC4-5D6E-409C-BE32-E72D297353CC}">
              <c16:uniqueId val="{00000001-5944-4B2B-869C-0335B337AF5E}"/>
            </c:ext>
          </c:extLst>
        </c:ser>
        <c:dLbls>
          <c:showLegendKey val="0"/>
          <c:showVal val="0"/>
          <c:showCatName val="0"/>
          <c:showSerName val="0"/>
          <c:showPercent val="0"/>
          <c:showBubbleSize val="0"/>
        </c:dLbls>
        <c:marker val="1"/>
        <c:smooth val="0"/>
        <c:axId val="375534744"/>
        <c:axId val="375535528"/>
      </c:lineChart>
      <c:dateAx>
        <c:axId val="375534744"/>
        <c:scaling>
          <c:orientation val="minMax"/>
        </c:scaling>
        <c:delete val="1"/>
        <c:axPos val="b"/>
        <c:numFmt formatCode="&quot;H&quot;yy" sourceLinked="1"/>
        <c:majorTickMark val="none"/>
        <c:minorTickMark val="none"/>
        <c:tickLblPos val="none"/>
        <c:crossAx val="375535528"/>
        <c:crosses val="autoZero"/>
        <c:auto val="1"/>
        <c:lblOffset val="100"/>
        <c:baseTimeUnit val="years"/>
      </c:dateAx>
      <c:valAx>
        <c:axId val="375535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5534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【104.16】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【128.23】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【786.37】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【61.14】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【256.97】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【24.95】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2">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2">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8" t="str">
        <f>データ!H6</f>
        <v>千葉県　袖ケ浦市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2">
      <c r="A8" s="2"/>
      <c r="B8" s="65" t="str">
        <f>データ!I6</f>
        <v>法適用</v>
      </c>
      <c r="C8" s="65"/>
      <c r="D8" s="65"/>
      <c r="E8" s="65"/>
      <c r="F8" s="65"/>
      <c r="G8" s="65"/>
      <c r="H8" s="65"/>
      <c r="I8" s="65" t="str">
        <f>データ!J6</f>
        <v>下水道事業</v>
      </c>
      <c r="J8" s="65"/>
      <c r="K8" s="65"/>
      <c r="L8" s="65"/>
      <c r="M8" s="65"/>
      <c r="N8" s="65"/>
      <c r="O8" s="65"/>
      <c r="P8" s="65" t="str">
        <f>データ!K6</f>
        <v>農業集落排水</v>
      </c>
      <c r="Q8" s="65"/>
      <c r="R8" s="65"/>
      <c r="S8" s="65"/>
      <c r="T8" s="65"/>
      <c r="U8" s="65"/>
      <c r="V8" s="65"/>
      <c r="W8" s="65" t="str">
        <f>データ!L6</f>
        <v>F2</v>
      </c>
      <c r="X8" s="65"/>
      <c r="Y8" s="65"/>
      <c r="Z8" s="65"/>
      <c r="AA8" s="65"/>
      <c r="AB8" s="65"/>
      <c r="AC8" s="65"/>
      <c r="AD8" s="66" t="str">
        <f>データ!$M$6</f>
        <v>非設置</v>
      </c>
      <c r="AE8" s="66"/>
      <c r="AF8" s="66"/>
      <c r="AG8" s="66"/>
      <c r="AH8" s="66"/>
      <c r="AI8" s="66"/>
      <c r="AJ8" s="66"/>
      <c r="AK8" s="3"/>
      <c r="AL8" s="46">
        <f>データ!S6</f>
        <v>65360</v>
      </c>
      <c r="AM8" s="46"/>
      <c r="AN8" s="46"/>
      <c r="AO8" s="46"/>
      <c r="AP8" s="46"/>
      <c r="AQ8" s="46"/>
      <c r="AR8" s="46"/>
      <c r="AS8" s="46"/>
      <c r="AT8" s="45">
        <f>データ!T6</f>
        <v>94.92</v>
      </c>
      <c r="AU8" s="45"/>
      <c r="AV8" s="45"/>
      <c r="AW8" s="45"/>
      <c r="AX8" s="45"/>
      <c r="AY8" s="45"/>
      <c r="AZ8" s="45"/>
      <c r="BA8" s="45"/>
      <c r="BB8" s="45">
        <f>データ!U6</f>
        <v>688.58</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2">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2">
      <c r="A10" s="2"/>
      <c r="B10" s="45" t="str">
        <f>データ!N6</f>
        <v>-</v>
      </c>
      <c r="C10" s="45"/>
      <c r="D10" s="45"/>
      <c r="E10" s="45"/>
      <c r="F10" s="45"/>
      <c r="G10" s="45"/>
      <c r="H10" s="45"/>
      <c r="I10" s="45">
        <f>データ!O6</f>
        <v>71.98</v>
      </c>
      <c r="J10" s="45"/>
      <c r="K10" s="45"/>
      <c r="L10" s="45"/>
      <c r="M10" s="45"/>
      <c r="N10" s="45"/>
      <c r="O10" s="45"/>
      <c r="P10" s="45">
        <f>データ!P6</f>
        <v>6.4</v>
      </c>
      <c r="Q10" s="45"/>
      <c r="R10" s="45"/>
      <c r="S10" s="45"/>
      <c r="T10" s="45"/>
      <c r="U10" s="45"/>
      <c r="V10" s="45"/>
      <c r="W10" s="45">
        <f>データ!Q6</f>
        <v>115.68</v>
      </c>
      <c r="X10" s="45"/>
      <c r="Y10" s="45"/>
      <c r="Z10" s="45"/>
      <c r="AA10" s="45"/>
      <c r="AB10" s="45"/>
      <c r="AC10" s="45"/>
      <c r="AD10" s="46">
        <f>データ!R6</f>
        <v>2344</v>
      </c>
      <c r="AE10" s="46"/>
      <c r="AF10" s="46"/>
      <c r="AG10" s="46"/>
      <c r="AH10" s="46"/>
      <c r="AI10" s="46"/>
      <c r="AJ10" s="46"/>
      <c r="AK10" s="2"/>
      <c r="AL10" s="46">
        <f>データ!V6</f>
        <v>4187</v>
      </c>
      <c r="AM10" s="46"/>
      <c r="AN10" s="46"/>
      <c r="AO10" s="46"/>
      <c r="AP10" s="46"/>
      <c r="AQ10" s="46"/>
      <c r="AR10" s="46"/>
      <c r="AS10" s="46"/>
      <c r="AT10" s="45">
        <f>データ!W6</f>
        <v>1.98</v>
      </c>
      <c r="AU10" s="45"/>
      <c r="AV10" s="45"/>
      <c r="AW10" s="45"/>
      <c r="AX10" s="45"/>
      <c r="AY10" s="45"/>
      <c r="AZ10" s="45"/>
      <c r="BA10" s="45"/>
      <c r="BB10" s="45">
        <f>データ!X6</f>
        <v>2114.65</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2">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0" t="s">
        <v>114</v>
      </c>
      <c r="BM16" s="81"/>
      <c r="BN16" s="81"/>
      <c r="BO16" s="81"/>
      <c r="BP16" s="81"/>
      <c r="BQ16" s="81"/>
      <c r="BR16" s="81"/>
      <c r="BS16" s="81"/>
      <c r="BT16" s="81"/>
      <c r="BU16" s="81"/>
      <c r="BV16" s="81"/>
      <c r="BW16" s="81"/>
      <c r="BX16" s="81"/>
      <c r="BY16" s="81"/>
      <c r="BZ16" s="82"/>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0"/>
      <c r="BM17" s="81"/>
      <c r="BN17" s="81"/>
      <c r="BO17" s="81"/>
      <c r="BP17" s="81"/>
      <c r="BQ17" s="81"/>
      <c r="BR17" s="81"/>
      <c r="BS17" s="81"/>
      <c r="BT17" s="81"/>
      <c r="BU17" s="81"/>
      <c r="BV17" s="81"/>
      <c r="BW17" s="81"/>
      <c r="BX17" s="81"/>
      <c r="BY17" s="81"/>
      <c r="BZ17" s="82"/>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0"/>
      <c r="BM18" s="81"/>
      <c r="BN18" s="81"/>
      <c r="BO18" s="81"/>
      <c r="BP18" s="81"/>
      <c r="BQ18" s="81"/>
      <c r="BR18" s="81"/>
      <c r="BS18" s="81"/>
      <c r="BT18" s="81"/>
      <c r="BU18" s="81"/>
      <c r="BV18" s="81"/>
      <c r="BW18" s="81"/>
      <c r="BX18" s="81"/>
      <c r="BY18" s="81"/>
      <c r="BZ18" s="82"/>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0"/>
      <c r="BM19" s="81"/>
      <c r="BN19" s="81"/>
      <c r="BO19" s="81"/>
      <c r="BP19" s="81"/>
      <c r="BQ19" s="81"/>
      <c r="BR19" s="81"/>
      <c r="BS19" s="81"/>
      <c r="BT19" s="81"/>
      <c r="BU19" s="81"/>
      <c r="BV19" s="81"/>
      <c r="BW19" s="81"/>
      <c r="BX19" s="81"/>
      <c r="BY19" s="81"/>
      <c r="BZ19" s="82"/>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0"/>
      <c r="BM20" s="81"/>
      <c r="BN20" s="81"/>
      <c r="BO20" s="81"/>
      <c r="BP20" s="81"/>
      <c r="BQ20" s="81"/>
      <c r="BR20" s="81"/>
      <c r="BS20" s="81"/>
      <c r="BT20" s="81"/>
      <c r="BU20" s="81"/>
      <c r="BV20" s="81"/>
      <c r="BW20" s="81"/>
      <c r="BX20" s="81"/>
      <c r="BY20" s="81"/>
      <c r="BZ20" s="82"/>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0"/>
      <c r="BM21" s="81"/>
      <c r="BN21" s="81"/>
      <c r="BO21" s="81"/>
      <c r="BP21" s="81"/>
      <c r="BQ21" s="81"/>
      <c r="BR21" s="81"/>
      <c r="BS21" s="81"/>
      <c r="BT21" s="81"/>
      <c r="BU21" s="81"/>
      <c r="BV21" s="81"/>
      <c r="BW21" s="81"/>
      <c r="BX21" s="81"/>
      <c r="BY21" s="81"/>
      <c r="BZ21" s="82"/>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0"/>
      <c r="BM22" s="81"/>
      <c r="BN22" s="81"/>
      <c r="BO22" s="81"/>
      <c r="BP22" s="81"/>
      <c r="BQ22" s="81"/>
      <c r="BR22" s="81"/>
      <c r="BS22" s="81"/>
      <c r="BT22" s="81"/>
      <c r="BU22" s="81"/>
      <c r="BV22" s="81"/>
      <c r="BW22" s="81"/>
      <c r="BX22" s="81"/>
      <c r="BY22" s="81"/>
      <c r="BZ22" s="82"/>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0"/>
      <c r="BM23" s="81"/>
      <c r="BN23" s="81"/>
      <c r="BO23" s="81"/>
      <c r="BP23" s="81"/>
      <c r="BQ23" s="81"/>
      <c r="BR23" s="81"/>
      <c r="BS23" s="81"/>
      <c r="BT23" s="81"/>
      <c r="BU23" s="81"/>
      <c r="BV23" s="81"/>
      <c r="BW23" s="81"/>
      <c r="BX23" s="81"/>
      <c r="BY23" s="81"/>
      <c r="BZ23" s="82"/>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0"/>
      <c r="BM24" s="81"/>
      <c r="BN24" s="81"/>
      <c r="BO24" s="81"/>
      <c r="BP24" s="81"/>
      <c r="BQ24" s="81"/>
      <c r="BR24" s="81"/>
      <c r="BS24" s="81"/>
      <c r="BT24" s="81"/>
      <c r="BU24" s="81"/>
      <c r="BV24" s="81"/>
      <c r="BW24" s="81"/>
      <c r="BX24" s="81"/>
      <c r="BY24" s="81"/>
      <c r="BZ24" s="82"/>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0"/>
      <c r="BM25" s="81"/>
      <c r="BN25" s="81"/>
      <c r="BO25" s="81"/>
      <c r="BP25" s="81"/>
      <c r="BQ25" s="81"/>
      <c r="BR25" s="81"/>
      <c r="BS25" s="81"/>
      <c r="BT25" s="81"/>
      <c r="BU25" s="81"/>
      <c r="BV25" s="81"/>
      <c r="BW25" s="81"/>
      <c r="BX25" s="81"/>
      <c r="BY25" s="81"/>
      <c r="BZ25" s="82"/>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0"/>
      <c r="BM26" s="81"/>
      <c r="BN26" s="81"/>
      <c r="BO26" s="81"/>
      <c r="BP26" s="81"/>
      <c r="BQ26" s="81"/>
      <c r="BR26" s="81"/>
      <c r="BS26" s="81"/>
      <c r="BT26" s="81"/>
      <c r="BU26" s="81"/>
      <c r="BV26" s="81"/>
      <c r="BW26" s="81"/>
      <c r="BX26" s="81"/>
      <c r="BY26" s="81"/>
      <c r="BZ26" s="82"/>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0"/>
      <c r="BM27" s="81"/>
      <c r="BN27" s="81"/>
      <c r="BO27" s="81"/>
      <c r="BP27" s="81"/>
      <c r="BQ27" s="81"/>
      <c r="BR27" s="81"/>
      <c r="BS27" s="81"/>
      <c r="BT27" s="81"/>
      <c r="BU27" s="81"/>
      <c r="BV27" s="81"/>
      <c r="BW27" s="81"/>
      <c r="BX27" s="81"/>
      <c r="BY27" s="81"/>
      <c r="BZ27" s="82"/>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0"/>
      <c r="BM28" s="81"/>
      <c r="BN28" s="81"/>
      <c r="BO28" s="81"/>
      <c r="BP28" s="81"/>
      <c r="BQ28" s="81"/>
      <c r="BR28" s="81"/>
      <c r="BS28" s="81"/>
      <c r="BT28" s="81"/>
      <c r="BU28" s="81"/>
      <c r="BV28" s="81"/>
      <c r="BW28" s="81"/>
      <c r="BX28" s="81"/>
      <c r="BY28" s="81"/>
      <c r="BZ28" s="82"/>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0"/>
      <c r="BM29" s="81"/>
      <c r="BN29" s="81"/>
      <c r="BO29" s="81"/>
      <c r="BP29" s="81"/>
      <c r="BQ29" s="81"/>
      <c r="BR29" s="81"/>
      <c r="BS29" s="81"/>
      <c r="BT29" s="81"/>
      <c r="BU29" s="81"/>
      <c r="BV29" s="81"/>
      <c r="BW29" s="81"/>
      <c r="BX29" s="81"/>
      <c r="BY29" s="81"/>
      <c r="BZ29" s="82"/>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0"/>
      <c r="BM30" s="81"/>
      <c r="BN30" s="81"/>
      <c r="BO30" s="81"/>
      <c r="BP30" s="81"/>
      <c r="BQ30" s="81"/>
      <c r="BR30" s="81"/>
      <c r="BS30" s="81"/>
      <c r="BT30" s="81"/>
      <c r="BU30" s="81"/>
      <c r="BV30" s="81"/>
      <c r="BW30" s="81"/>
      <c r="BX30" s="81"/>
      <c r="BY30" s="81"/>
      <c r="BZ30" s="82"/>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0"/>
      <c r="BM31" s="81"/>
      <c r="BN31" s="81"/>
      <c r="BO31" s="81"/>
      <c r="BP31" s="81"/>
      <c r="BQ31" s="81"/>
      <c r="BR31" s="81"/>
      <c r="BS31" s="81"/>
      <c r="BT31" s="81"/>
      <c r="BU31" s="81"/>
      <c r="BV31" s="81"/>
      <c r="BW31" s="81"/>
      <c r="BX31" s="81"/>
      <c r="BY31" s="81"/>
      <c r="BZ31" s="82"/>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0"/>
      <c r="BM32" s="81"/>
      <c r="BN32" s="81"/>
      <c r="BO32" s="81"/>
      <c r="BP32" s="81"/>
      <c r="BQ32" s="81"/>
      <c r="BR32" s="81"/>
      <c r="BS32" s="81"/>
      <c r="BT32" s="81"/>
      <c r="BU32" s="81"/>
      <c r="BV32" s="81"/>
      <c r="BW32" s="81"/>
      <c r="BX32" s="81"/>
      <c r="BY32" s="81"/>
      <c r="BZ32" s="82"/>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0"/>
      <c r="BM33" s="81"/>
      <c r="BN33" s="81"/>
      <c r="BO33" s="81"/>
      <c r="BP33" s="81"/>
      <c r="BQ33" s="81"/>
      <c r="BR33" s="81"/>
      <c r="BS33" s="81"/>
      <c r="BT33" s="81"/>
      <c r="BU33" s="81"/>
      <c r="BV33" s="81"/>
      <c r="BW33" s="81"/>
      <c r="BX33" s="81"/>
      <c r="BY33" s="81"/>
      <c r="BZ33" s="82"/>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0"/>
      <c r="BM34" s="81"/>
      <c r="BN34" s="81"/>
      <c r="BO34" s="81"/>
      <c r="BP34" s="81"/>
      <c r="BQ34" s="81"/>
      <c r="BR34" s="81"/>
      <c r="BS34" s="81"/>
      <c r="BT34" s="81"/>
      <c r="BU34" s="81"/>
      <c r="BV34" s="81"/>
      <c r="BW34" s="81"/>
      <c r="BX34" s="81"/>
      <c r="BY34" s="81"/>
      <c r="BZ34" s="82"/>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0"/>
      <c r="BM35" s="81"/>
      <c r="BN35" s="81"/>
      <c r="BO35" s="81"/>
      <c r="BP35" s="81"/>
      <c r="BQ35" s="81"/>
      <c r="BR35" s="81"/>
      <c r="BS35" s="81"/>
      <c r="BT35" s="81"/>
      <c r="BU35" s="81"/>
      <c r="BV35" s="81"/>
      <c r="BW35" s="81"/>
      <c r="BX35" s="81"/>
      <c r="BY35" s="81"/>
      <c r="BZ35" s="82"/>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0"/>
      <c r="BM36" s="81"/>
      <c r="BN36" s="81"/>
      <c r="BO36" s="81"/>
      <c r="BP36" s="81"/>
      <c r="BQ36" s="81"/>
      <c r="BR36" s="81"/>
      <c r="BS36" s="81"/>
      <c r="BT36" s="81"/>
      <c r="BU36" s="81"/>
      <c r="BV36" s="81"/>
      <c r="BW36" s="81"/>
      <c r="BX36" s="81"/>
      <c r="BY36" s="81"/>
      <c r="BZ36" s="82"/>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0"/>
      <c r="BM37" s="81"/>
      <c r="BN37" s="81"/>
      <c r="BO37" s="81"/>
      <c r="BP37" s="81"/>
      <c r="BQ37" s="81"/>
      <c r="BR37" s="81"/>
      <c r="BS37" s="81"/>
      <c r="BT37" s="81"/>
      <c r="BU37" s="81"/>
      <c r="BV37" s="81"/>
      <c r="BW37" s="81"/>
      <c r="BX37" s="81"/>
      <c r="BY37" s="81"/>
      <c r="BZ37" s="82"/>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0"/>
      <c r="BM38" s="81"/>
      <c r="BN38" s="81"/>
      <c r="BO38" s="81"/>
      <c r="BP38" s="81"/>
      <c r="BQ38" s="81"/>
      <c r="BR38" s="81"/>
      <c r="BS38" s="81"/>
      <c r="BT38" s="81"/>
      <c r="BU38" s="81"/>
      <c r="BV38" s="81"/>
      <c r="BW38" s="81"/>
      <c r="BX38" s="81"/>
      <c r="BY38" s="81"/>
      <c r="BZ38" s="82"/>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0"/>
      <c r="BM39" s="81"/>
      <c r="BN39" s="81"/>
      <c r="BO39" s="81"/>
      <c r="BP39" s="81"/>
      <c r="BQ39" s="81"/>
      <c r="BR39" s="81"/>
      <c r="BS39" s="81"/>
      <c r="BT39" s="81"/>
      <c r="BU39" s="81"/>
      <c r="BV39" s="81"/>
      <c r="BW39" s="81"/>
      <c r="BX39" s="81"/>
      <c r="BY39" s="81"/>
      <c r="BZ39" s="82"/>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0"/>
      <c r="BM40" s="81"/>
      <c r="BN40" s="81"/>
      <c r="BO40" s="81"/>
      <c r="BP40" s="81"/>
      <c r="BQ40" s="81"/>
      <c r="BR40" s="81"/>
      <c r="BS40" s="81"/>
      <c r="BT40" s="81"/>
      <c r="BU40" s="81"/>
      <c r="BV40" s="81"/>
      <c r="BW40" s="81"/>
      <c r="BX40" s="81"/>
      <c r="BY40" s="81"/>
      <c r="BZ40" s="82"/>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0"/>
      <c r="BM41" s="81"/>
      <c r="BN41" s="81"/>
      <c r="BO41" s="81"/>
      <c r="BP41" s="81"/>
      <c r="BQ41" s="81"/>
      <c r="BR41" s="81"/>
      <c r="BS41" s="81"/>
      <c r="BT41" s="81"/>
      <c r="BU41" s="81"/>
      <c r="BV41" s="81"/>
      <c r="BW41" s="81"/>
      <c r="BX41" s="81"/>
      <c r="BY41" s="81"/>
      <c r="BZ41" s="82"/>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0"/>
      <c r="BM42" s="81"/>
      <c r="BN42" s="81"/>
      <c r="BO42" s="81"/>
      <c r="BP42" s="81"/>
      <c r="BQ42" s="81"/>
      <c r="BR42" s="81"/>
      <c r="BS42" s="81"/>
      <c r="BT42" s="81"/>
      <c r="BU42" s="81"/>
      <c r="BV42" s="81"/>
      <c r="BW42" s="81"/>
      <c r="BX42" s="81"/>
      <c r="BY42" s="81"/>
      <c r="BZ42" s="82"/>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0"/>
      <c r="BM43" s="81"/>
      <c r="BN43" s="81"/>
      <c r="BO43" s="81"/>
      <c r="BP43" s="81"/>
      <c r="BQ43" s="81"/>
      <c r="BR43" s="81"/>
      <c r="BS43" s="81"/>
      <c r="BT43" s="81"/>
      <c r="BU43" s="81"/>
      <c r="BV43" s="81"/>
      <c r="BW43" s="81"/>
      <c r="BX43" s="81"/>
      <c r="BY43" s="81"/>
      <c r="BZ43" s="82"/>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3"/>
      <c r="BM44" s="84"/>
      <c r="BN44" s="84"/>
      <c r="BO44" s="84"/>
      <c r="BP44" s="84"/>
      <c r="BQ44" s="84"/>
      <c r="BR44" s="84"/>
      <c r="BS44" s="84"/>
      <c r="BT44" s="84"/>
      <c r="BU44" s="84"/>
      <c r="BV44" s="84"/>
      <c r="BW44" s="84"/>
      <c r="BX44" s="84"/>
      <c r="BY44" s="84"/>
      <c r="BZ44" s="85"/>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113</v>
      </c>
      <c r="BM47" s="30"/>
      <c r="BN47" s="30"/>
      <c r="BO47" s="30"/>
      <c r="BP47" s="30"/>
      <c r="BQ47" s="30"/>
      <c r="BR47" s="30"/>
      <c r="BS47" s="30"/>
      <c r="BT47" s="30"/>
      <c r="BU47" s="30"/>
      <c r="BV47" s="30"/>
      <c r="BW47" s="30"/>
      <c r="BX47" s="30"/>
      <c r="BY47" s="30"/>
      <c r="BZ47" s="3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2">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2">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113</v>
      </c>
      <c r="BM66" s="30"/>
      <c r="BN66" s="30"/>
      <c r="BO66" s="30"/>
      <c r="BP66" s="30"/>
      <c r="BQ66" s="30"/>
      <c r="BR66" s="30"/>
      <c r="BS66" s="30"/>
      <c r="BT66" s="30"/>
      <c r="BU66" s="30"/>
      <c r="BV66" s="30"/>
      <c r="BW66" s="30"/>
      <c r="BX66" s="30"/>
      <c r="BY66" s="30"/>
      <c r="BZ66" s="3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2">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【104.16】</v>
      </c>
      <c r="F85" s="12" t="str">
        <f>データ!AT6</f>
        <v>【128.23】</v>
      </c>
      <c r="G85" s="12" t="str">
        <f>データ!BE6</f>
        <v>【34.77】</v>
      </c>
      <c r="H85" s="12" t="str">
        <f>データ!BP6</f>
        <v>【786.37】</v>
      </c>
      <c r="I85" s="12" t="str">
        <f>データ!CA6</f>
        <v>【60.65】</v>
      </c>
      <c r="J85" s="12" t="str">
        <f>データ!CL6</f>
        <v>【256.97】</v>
      </c>
      <c r="K85" s="12" t="str">
        <f>データ!CW6</f>
        <v>【61.14】</v>
      </c>
      <c r="L85" s="12" t="str">
        <f>データ!DH6</f>
        <v>【86.91】</v>
      </c>
      <c r="M85" s="12" t="str">
        <f>データ!DS6</f>
        <v>【24.95】</v>
      </c>
      <c r="N85" s="12" t="str">
        <f>データ!ED6</f>
        <v>【0.00】</v>
      </c>
      <c r="O85" s="12" t="str">
        <f>データ!EO6</f>
        <v>【0.03】</v>
      </c>
    </row>
  </sheetData>
  <sheetProtection algorithmName="SHA-512" hashValue="znyRxLK5hE9ABDsdMAd7Mttm5UKibM29dqpdpD0/W/WevlcZYXzgXtCCMddX17j85+B4kusCyjZ2sDwUnRlAqQ==" saltValue="xv3Qu5pW6ijzDnL44TpZK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28</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2">
      <c r="A4" s="14" t="s">
        <v>54</v>
      </c>
      <c r="B4" s="16"/>
      <c r="C4" s="16"/>
      <c r="D4" s="16"/>
      <c r="E4" s="16"/>
      <c r="F4" s="16"/>
      <c r="G4" s="16"/>
      <c r="H4" s="76"/>
      <c r="I4" s="77"/>
      <c r="J4" s="77"/>
      <c r="K4" s="77"/>
      <c r="L4" s="77"/>
      <c r="M4" s="77"/>
      <c r="N4" s="77"/>
      <c r="O4" s="77"/>
      <c r="P4" s="77"/>
      <c r="Q4" s="77"/>
      <c r="R4" s="77"/>
      <c r="S4" s="77"/>
      <c r="T4" s="77"/>
      <c r="U4" s="77"/>
      <c r="V4" s="77"/>
      <c r="W4" s="77"/>
      <c r="X4" s="78"/>
      <c r="Y4" s="72" t="s">
        <v>55</v>
      </c>
      <c r="Z4" s="72"/>
      <c r="AA4" s="72"/>
      <c r="AB4" s="72"/>
      <c r="AC4" s="72"/>
      <c r="AD4" s="72"/>
      <c r="AE4" s="72"/>
      <c r="AF4" s="72"/>
      <c r="AG4" s="72"/>
      <c r="AH4" s="72"/>
      <c r="AI4" s="72"/>
      <c r="AJ4" s="72" t="s">
        <v>56</v>
      </c>
      <c r="AK4" s="72"/>
      <c r="AL4" s="72"/>
      <c r="AM4" s="72"/>
      <c r="AN4" s="72"/>
      <c r="AO4" s="72"/>
      <c r="AP4" s="72"/>
      <c r="AQ4" s="72"/>
      <c r="AR4" s="72"/>
      <c r="AS4" s="72"/>
      <c r="AT4" s="72"/>
      <c r="AU4" s="72" t="s">
        <v>57</v>
      </c>
      <c r="AV4" s="72"/>
      <c r="AW4" s="72"/>
      <c r="AX4" s="72"/>
      <c r="AY4" s="72"/>
      <c r="AZ4" s="72"/>
      <c r="BA4" s="72"/>
      <c r="BB4" s="72"/>
      <c r="BC4" s="72"/>
      <c r="BD4" s="72"/>
      <c r="BE4" s="72"/>
      <c r="BF4" s="72" t="s">
        <v>58</v>
      </c>
      <c r="BG4" s="72"/>
      <c r="BH4" s="72"/>
      <c r="BI4" s="72"/>
      <c r="BJ4" s="72"/>
      <c r="BK4" s="72"/>
      <c r="BL4" s="72"/>
      <c r="BM4" s="72"/>
      <c r="BN4" s="72"/>
      <c r="BO4" s="72"/>
      <c r="BP4" s="72"/>
      <c r="BQ4" s="72" t="s">
        <v>59</v>
      </c>
      <c r="BR4" s="72"/>
      <c r="BS4" s="72"/>
      <c r="BT4" s="72"/>
      <c r="BU4" s="72"/>
      <c r="BV4" s="72"/>
      <c r="BW4" s="72"/>
      <c r="BX4" s="72"/>
      <c r="BY4" s="72"/>
      <c r="BZ4" s="72"/>
      <c r="CA4" s="72"/>
      <c r="CB4" s="72" t="s">
        <v>60</v>
      </c>
      <c r="CC4" s="72"/>
      <c r="CD4" s="72"/>
      <c r="CE4" s="72"/>
      <c r="CF4" s="72"/>
      <c r="CG4" s="72"/>
      <c r="CH4" s="72"/>
      <c r="CI4" s="72"/>
      <c r="CJ4" s="72"/>
      <c r="CK4" s="72"/>
      <c r="CL4" s="72"/>
      <c r="CM4" s="72" t="s">
        <v>61</v>
      </c>
      <c r="CN4" s="72"/>
      <c r="CO4" s="72"/>
      <c r="CP4" s="72"/>
      <c r="CQ4" s="72"/>
      <c r="CR4" s="72"/>
      <c r="CS4" s="72"/>
      <c r="CT4" s="72"/>
      <c r="CU4" s="72"/>
      <c r="CV4" s="72"/>
      <c r="CW4" s="72"/>
      <c r="CX4" s="72" t="s">
        <v>62</v>
      </c>
      <c r="CY4" s="72"/>
      <c r="CZ4" s="72"/>
      <c r="DA4" s="72"/>
      <c r="DB4" s="72"/>
      <c r="DC4" s="72"/>
      <c r="DD4" s="72"/>
      <c r="DE4" s="72"/>
      <c r="DF4" s="72"/>
      <c r="DG4" s="72"/>
      <c r="DH4" s="72"/>
      <c r="DI4" s="72" t="s">
        <v>63</v>
      </c>
      <c r="DJ4" s="72"/>
      <c r="DK4" s="72"/>
      <c r="DL4" s="72"/>
      <c r="DM4" s="72"/>
      <c r="DN4" s="72"/>
      <c r="DO4" s="72"/>
      <c r="DP4" s="72"/>
      <c r="DQ4" s="72"/>
      <c r="DR4" s="72"/>
      <c r="DS4" s="72"/>
      <c r="DT4" s="72" t="s">
        <v>64</v>
      </c>
      <c r="DU4" s="72"/>
      <c r="DV4" s="72"/>
      <c r="DW4" s="72"/>
      <c r="DX4" s="72"/>
      <c r="DY4" s="72"/>
      <c r="DZ4" s="72"/>
      <c r="EA4" s="72"/>
      <c r="EB4" s="72"/>
      <c r="EC4" s="72"/>
      <c r="ED4" s="72"/>
      <c r="EE4" s="72" t="s">
        <v>65</v>
      </c>
      <c r="EF4" s="72"/>
      <c r="EG4" s="72"/>
      <c r="EH4" s="72"/>
      <c r="EI4" s="72"/>
      <c r="EJ4" s="72"/>
      <c r="EK4" s="72"/>
      <c r="EL4" s="72"/>
      <c r="EM4" s="72"/>
      <c r="EN4" s="72"/>
      <c r="EO4" s="72"/>
    </row>
    <row r="5" spans="1:148" x14ac:dyDescent="0.2">
      <c r="A5" s="14" t="s">
        <v>66</v>
      </c>
      <c r="B5" s="17"/>
      <c r="C5" s="17"/>
      <c r="D5" s="17"/>
      <c r="E5" s="17"/>
      <c r="F5" s="17"/>
      <c r="G5" s="17"/>
      <c r="H5" s="18" t="s">
        <v>67</v>
      </c>
      <c r="I5" s="18" t="s">
        <v>68</v>
      </c>
      <c r="J5" s="18" t="s">
        <v>69</v>
      </c>
      <c r="K5" s="18" t="s">
        <v>70</v>
      </c>
      <c r="L5" s="18" t="s">
        <v>71</v>
      </c>
      <c r="M5" s="18" t="s">
        <v>5</v>
      </c>
      <c r="N5" s="18" t="s">
        <v>72</v>
      </c>
      <c r="O5" s="18" t="s">
        <v>73</v>
      </c>
      <c r="P5" s="18" t="s">
        <v>74</v>
      </c>
      <c r="Q5" s="18" t="s">
        <v>75</v>
      </c>
      <c r="R5" s="18" t="s">
        <v>76</v>
      </c>
      <c r="S5" s="18" t="s">
        <v>77</v>
      </c>
      <c r="T5" s="18" t="s">
        <v>78</v>
      </c>
      <c r="U5" s="18" t="s">
        <v>79</v>
      </c>
      <c r="V5" s="18" t="s">
        <v>80</v>
      </c>
      <c r="W5" s="18" t="s">
        <v>81</v>
      </c>
      <c r="X5" s="18" t="s">
        <v>82</v>
      </c>
      <c r="Y5" s="18" t="s">
        <v>83</v>
      </c>
      <c r="Z5" s="18" t="s">
        <v>84</v>
      </c>
      <c r="AA5" s="18" t="s">
        <v>85</v>
      </c>
      <c r="AB5" s="18" t="s">
        <v>86</v>
      </c>
      <c r="AC5" s="18" t="s">
        <v>87</v>
      </c>
      <c r="AD5" s="18" t="s">
        <v>88</v>
      </c>
      <c r="AE5" s="18" t="s">
        <v>89</v>
      </c>
      <c r="AF5" s="18" t="s">
        <v>90</v>
      </c>
      <c r="AG5" s="18" t="s">
        <v>91</v>
      </c>
      <c r="AH5" s="18" t="s">
        <v>92</v>
      </c>
      <c r="AI5" s="18" t="s">
        <v>31</v>
      </c>
      <c r="AJ5" s="18" t="s">
        <v>83</v>
      </c>
      <c r="AK5" s="18" t="s">
        <v>84</v>
      </c>
      <c r="AL5" s="18" t="s">
        <v>85</v>
      </c>
      <c r="AM5" s="18" t="s">
        <v>86</v>
      </c>
      <c r="AN5" s="18" t="s">
        <v>87</v>
      </c>
      <c r="AO5" s="18" t="s">
        <v>88</v>
      </c>
      <c r="AP5" s="18" t="s">
        <v>89</v>
      </c>
      <c r="AQ5" s="18" t="s">
        <v>90</v>
      </c>
      <c r="AR5" s="18" t="s">
        <v>91</v>
      </c>
      <c r="AS5" s="18" t="s">
        <v>92</v>
      </c>
      <c r="AT5" s="18" t="s">
        <v>93</v>
      </c>
      <c r="AU5" s="18" t="s">
        <v>83</v>
      </c>
      <c r="AV5" s="18" t="s">
        <v>84</v>
      </c>
      <c r="AW5" s="18" t="s">
        <v>85</v>
      </c>
      <c r="AX5" s="18" t="s">
        <v>86</v>
      </c>
      <c r="AY5" s="18" t="s">
        <v>87</v>
      </c>
      <c r="AZ5" s="18" t="s">
        <v>88</v>
      </c>
      <c r="BA5" s="18" t="s">
        <v>89</v>
      </c>
      <c r="BB5" s="18" t="s">
        <v>90</v>
      </c>
      <c r="BC5" s="18" t="s">
        <v>91</v>
      </c>
      <c r="BD5" s="18" t="s">
        <v>92</v>
      </c>
      <c r="BE5" s="18" t="s">
        <v>93</v>
      </c>
      <c r="BF5" s="18" t="s">
        <v>83</v>
      </c>
      <c r="BG5" s="18" t="s">
        <v>84</v>
      </c>
      <c r="BH5" s="18" t="s">
        <v>85</v>
      </c>
      <c r="BI5" s="18" t="s">
        <v>86</v>
      </c>
      <c r="BJ5" s="18" t="s">
        <v>87</v>
      </c>
      <c r="BK5" s="18" t="s">
        <v>88</v>
      </c>
      <c r="BL5" s="18" t="s">
        <v>89</v>
      </c>
      <c r="BM5" s="18" t="s">
        <v>90</v>
      </c>
      <c r="BN5" s="18" t="s">
        <v>91</v>
      </c>
      <c r="BO5" s="18" t="s">
        <v>92</v>
      </c>
      <c r="BP5" s="18" t="s">
        <v>93</v>
      </c>
      <c r="BQ5" s="18" t="s">
        <v>83</v>
      </c>
      <c r="BR5" s="18" t="s">
        <v>84</v>
      </c>
      <c r="BS5" s="18" t="s">
        <v>85</v>
      </c>
      <c r="BT5" s="18" t="s">
        <v>86</v>
      </c>
      <c r="BU5" s="18" t="s">
        <v>87</v>
      </c>
      <c r="BV5" s="18" t="s">
        <v>88</v>
      </c>
      <c r="BW5" s="18" t="s">
        <v>89</v>
      </c>
      <c r="BX5" s="18" t="s">
        <v>90</v>
      </c>
      <c r="BY5" s="18" t="s">
        <v>91</v>
      </c>
      <c r="BZ5" s="18" t="s">
        <v>92</v>
      </c>
      <c r="CA5" s="18" t="s">
        <v>93</v>
      </c>
      <c r="CB5" s="18" t="s">
        <v>83</v>
      </c>
      <c r="CC5" s="18" t="s">
        <v>84</v>
      </c>
      <c r="CD5" s="18" t="s">
        <v>85</v>
      </c>
      <c r="CE5" s="18" t="s">
        <v>86</v>
      </c>
      <c r="CF5" s="18" t="s">
        <v>87</v>
      </c>
      <c r="CG5" s="18" t="s">
        <v>88</v>
      </c>
      <c r="CH5" s="18" t="s">
        <v>89</v>
      </c>
      <c r="CI5" s="18" t="s">
        <v>90</v>
      </c>
      <c r="CJ5" s="18" t="s">
        <v>91</v>
      </c>
      <c r="CK5" s="18" t="s">
        <v>92</v>
      </c>
      <c r="CL5" s="18" t="s">
        <v>93</v>
      </c>
      <c r="CM5" s="18" t="s">
        <v>83</v>
      </c>
      <c r="CN5" s="18" t="s">
        <v>84</v>
      </c>
      <c r="CO5" s="18" t="s">
        <v>85</v>
      </c>
      <c r="CP5" s="18" t="s">
        <v>86</v>
      </c>
      <c r="CQ5" s="18" t="s">
        <v>87</v>
      </c>
      <c r="CR5" s="18" t="s">
        <v>88</v>
      </c>
      <c r="CS5" s="18" t="s">
        <v>89</v>
      </c>
      <c r="CT5" s="18" t="s">
        <v>90</v>
      </c>
      <c r="CU5" s="18" t="s">
        <v>91</v>
      </c>
      <c r="CV5" s="18" t="s">
        <v>92</v>
      </c>
      <c r="CW5" s="18" t="s">
        <v>93</v>
      </c>
      <c r="CX5" s="18" t="s">
        <v>83</v>
      </c>
      <c r="CY5" s="18" t="s">
        <v>84</v>
      </c>
      <c r="CZ5" s="18" t="s">
        <v>85</v>
      </c>
      <c r="DA5" s="18" t="s">
        <v>86</v>
      </c>
      <c r="DB5" s="18" t="s">
        <v>87</v>
      </c>
      <c r="DC5" s="18" t="s">
        <v>88</v>
      </c>
      <c r="DD5" s="18" t="s">
        <v>89</v>
      </c>
      <c r="DE5" s="18" t="s">
        <v>90</v>
      </c>
      <c r="DF5" s="18" t="s">
        <v>91</v>
      </c>
      <c r="DG5" s="18" t="s">
        <v>92</v>
      </c>
      <c r="DH5" s="18" t="s">
        <v>93</v>
      </c>
      <c r="DI5" s="18" t="s">
        <v>83</v>
      </c>
      <c r="DJ5" s="18" t="s">
        <v>84</v>
      </c>
      <c r="DK5" s="18" t="s">
        <v>85</v>
      </c>
      <c r="DL5" s="18" t="s">
        <v>86</v>
      </c>
      <c r="DM5" s="18" t="s">
        <v>87</v>
      </c>
      <c r="DN5" s="18" t="s">
        <v>88</v>
      </c>
      <c r="DO5" s="18" t="s">
        <v>89</v>
      </c>
      <c r="DP5" s="18" t="s">
        <v>90</v>
      </c>
      <c r="DQ5" s="18" t="s">
        <v>91</v>
      </c>
      <c r="DR5" s="18" t="s">
        <v>92</v>
      </c>
      <c r="DS5" s="18" t="s">
        <v>93</v>
      </c>
      <c r="DT5" s="18" t="s">
        <v>83</v>
      </c>
      <c r="DU5" s="18" t="s">
        <v>84</v>
      </c>
      <c r="DV5" s="18" t="s">
        <v>85</v>
      </c>
      <c r="DW5" s="18" t="s">
        <v>86</v>
      </c>
      <c r="DX5" s="18" t="s">
        <v>87</v>
      </c>
      <c r="DY5" s="18" t="s">
        <v>88</v>
      </c>
      <c r="DZ5" s="18" t="s">
        <v>89</v>
      </c>
      <c r="EA5" s="18" t="s">
        <v>90</v>
      </c>
      <c r="EB5" s="18" t="s">
        <v>91</v>
      </c>
      <c r="EC5" s="18" t="s">
        <v>92</v>
      </c>
      <c r="ED5" s="18" t="s">
        <v>93</v>
      </c>
      <c r="EE5" s="18" t="s">
        <v>83</v>
      </c>
      <c r="EF5" s="18" t="s">
        <v>84</v>
      </c>
      <c r="EG5" s="18" t="s">
        <v>85</v>
      </c>
      <c r="EH5" s="18" t="s">
        <v>86</v>
      </c>
      <c r="EI5" s="18" t="s">
        <v>87</v>
      </c>
      <c r="EJ5" s="18" t="s">
        <v>88</v>
      </c>
      <c r="EK5" s="18" t="s">
        <v>89</v>
      </c>
      <c r="EL5" s="18" t="s">
        <v>90</v>
      </c>
      <c r="EM5" s="18" t="s">
        <v>91</v>
      </c>
      <c r="EN5" s="18" t="s">
        <v>92</v>
      </c>
      <c r="EO5" s="18" t="s">
        <v>93</v>
      </c>
    </row>
    <row r="6" spans="1:148" s="22" customFormat="1" x14ac:dyDescent="0.2">
      <c r="A6" s="14" t="s">
        <v>94</v>
      </c>
      <c r="B6" s="19">
        <f>B7</f>
        <v>2021</v>
      </c>
      <c r="C6" s="19">
        <f t="shared" ref="C6:X6" si="3">C7</f>
        <v>122297</v>
      </c>
      <c r="D6" s="19">
        <f t="shared" si="3"/>
        <v>46</v>
      </c>
      <c r="E6" s="19">
        <f t="shared" si="3"/>
        <v>17</v>
      </c>
      <c r="F6" s="19">
        <f t="shared" si="3"/>
        <v>5</v>
      </c>
      <c r="G6" s="19">
        <f t="shared" si="3"/>
        <v>0</v>
      </c>
      <c r="H6" s="19" t="str">
        <f t="shared" si="3"/>
        <v>千葉県　袖ケ浦市</v>
      </c>
      <c r="I6" s="19" t="str">
        <f t="shared" si="3"/>
        <v>法適用</v>
      </c>
      <c r="J6" s="19" t="str">
        <f t="shared" si="3"/>
        <v>下水道事業</v>
      </c>
      <c r="K6" s="19" t="str">
        <f t="shared" si="3"/>
        <v>農業集落排水</v>
      </c>
      <c r="L6" s="19" t="str">
        <f t="shared" si="3"/>
        <v>F2</v>
      </c>
      <c r="M6" s="19" t="str">
        <f t="shared" si="3"/>
        <v>非設置</v>
      </c>
      <c r="N6" s="20" t="str">
        <f t="shared" si="3"/>
        <v>-</v>
      </c>
      <c r="O6" s="20">
        <f t="shared" si="3"/>
        <v>71.98</v>
      </c>
      <c r="P6" s="20">
        <f t="shared" si="3"/>
        <v>6.4</v>
      </c>
      <c r="Q6" s="20">
        <f t="shared" si="3"/>
        <v>115.68</v>
      </c>
      <c r="R6" s="20">
        <f t="shared" si="3"/>
        <v>2344</v>
      </c>
      <c r="S6" s="20">
        <f t="shared" si="3"/>
        <v>65360</v>
      </c>
      <c r="T6" s="20">
        <f t="shared" si="3"/>
        <v>94.92</v>
      </c>
      <c r="U6" s="20">
        <f t="shared" si="3"/>
        <v>688.58</v>
      </c>
      <c r="V6" s="20">
        <f t="shared" si="3"/>
        <v>4187</v>
      </c>
      <c r="W6" s="20">
        <f t="shared" si="3"/>
        <v>1.98</v>
      </c>
      <c r="X6" s="20">
        <f t="shared" si="3"/>
        <v>2114.65</v>
      </c>
      <c r="Y6" s="21" t="str">
        <f>IF(Y7="",NA(),Y7)</f>
        <v>-</v>
      </c>
      <c r="Z6" s="21" t="str">
        <f t="shared" ref="Z6:AH6" si="4">IF(Z7="",NA(),Z7)</f>
        <v>-</v>
      </c>
      <c r="AA6" s="21" t="str">
        <f t="shared" si="4"/>
        <v>-</v>
      </c>
      <c r="AB6" s="21">
        <f t="shared" si="4"/>
        <v>105.08</v>
      </c>
      <c r="AC6" s="21">
        <f t="shared" si="4"/>
        <v>105.92</v>
      </c>
      <c r="AD6" s="21" t="str">
        <f t="shared" si="4"/>
        <v>-</v>
      </c>
      <c r="AE6" s="21" t="str">
        <f t="shared" si="4"/>
        <v>-</v>
      </c>
      <c r="AF6" s="21" t="str">
        <f t="shared" si="4"/>
        <v>-</v>
      </c>
      <c r="AG6" s="21">
        <f t="shared" si="4"/>
        <v>106.37</v>
      </c>
      <c r="AH6" s="21">
        <f t="shared" si="4"/>
        <v>106.07</v>
      </c>
      <c r="AI6" s="20" t="str">
        <f>IF(AI7="","",IF(AI7="-","【-】","【"&amp;SUBSTITUTE(TEXT(AI7,"#,##0.00"),"-","△")&amp;"】"))</f>
        <v>【104.16】</v>
      </c>
      <c r="AJ6" s="21" t="str">
        <f>IF(AJ7="",NA(),AJ7)</f>
        <v>-</v>
      </c>
      <c r="AK6" s="21" t="str">
        <f t="shared" ref="AK6:AS6" si="5">IF(AK7="",NA(),AK7)</f>
        <v>-</v>
      </c>
      <c r="AL6" s="21" t="str">
        <f t="shared" si="5"/>
        <v>-</v>
      </c>
      <c r="AM6" s="20">
        <f t="shared" si="5"/>
        <v>0</v>
      </c>
      <c r="AN6" s="20">
        <f t="shared" si="5"/>
        <v>0</v>
      </c>
      <c r="AO6" s="21" t="str">
        <f t="shared" si="5"/>
        <v>-</v>
      </c>
      <c r="AP6" s="21" t="str">
        <f t="shared" si="5"/>
        <v>-</v>
      </c>
      <c r="AQ6" s="21" t="str">
        <f t="shared" si="5"/>
        <v>-</v>
      </c>
      <c r="AR6" s="21">
        <f t="shared" si="5"/>
        <v>139.02000000000001</v>
      </c>
      <c r="AS6" s="21">
        <f t="shared" si="5"/>
        <v>132.04</v>
      </c>
      <c r="AT6" s="20" t="str">
        <f>IF(AT7="","",IF(AT7="-","【-】","【"&amp;SUBSTITUTE(TEXT(AT7,"#,##0.00"),"-","△")&amp;"】"))</f>
        <v>【128.23】</v>
      </c>
      <c r="AU6" s="21" t="str">
        <f>IF(AU7="",NA(),AU7)</f>
        <v>-</v>
      </c>
      <c r="AV6" s="21" t="str">
        <f t="shared" ref="AV6:BD6" si="6">IF(AV7="",NA(),AV7)</f>
        <v>-</v>
      </c>
      <c r="AW6" s="21" t="str">
        <f t="shared" si="6"/>
        <v>-</v>
      </c>
      <c r="AX6" s="21">
        <f t="shared" si="6"/>
        <v>37.54</v>
      </c>
      <c r="AY6" s="21">
        <f t="shared" si="6"/>
        <v>24.61</v>
      </c>
      <c r="AZ6" s="21" t="str">
        <f t="shared" si="6"/>
        <v>-</v>
      </c>
      <c r="BA6" s="21" t="str">
        <f t="shared" si="6"/>
        <v>-</v>
      </c>
      <c r="BB6" s="21" t="str">
        <f t="shared" si="6"/>
        <v>-</v>
      </c>
      <c r="BC6" s="21">
        <f t="shared" si="6"/>
        <v>29.13</v>
      </c>
      <c r="BD6" s="21">
        <f t="shared" si="6"/>
        <v>35.69</v>
      </c>
      <c r="BE6" s="20" t="str">
        <f>IF(BE7="","",IF(BE7="-","【-】","【"&amp;SUBSTITUTE(TEXT(BE7,"#,##0.00"),"-","△")&amp;"】"))</f>
        <v>【34.77】</v>
      </c>
      <c r="BF6" s="21" t="str">
        <f>IF(BF7="",NA(),BF7)</f>
        <v>-</v>
      </c>
      <c r="BG6" s="21" t="str">
        <f t="shared" ref="BG6:BO6" si="7">IF(BG7="",NA(),BG7)</f>
        <v>-</v>
      </c>
      <c r="BH6" s="21" t="str">
        <f t="shared" si="7"/>
        <v>-</v>
      </c>
      <c r="BI6" s="21">
        <f t="shared" si="7"/>
        <v>1465.5</v>
      </c>
      <c r="BJ6" s="21">
        <f t="shared" si="7"/>
        <v>3789.77</v>
      </c>
      <c r="BK6" s="21" t="str">
        <f t="shared" si="7"/>
        <v>-</v>
      </c>
      <c r="BL6" s="21" t="str">
        <f t="shared" si="7"/>
        <v>-</v>
      </c>
      <c r="BM6" s="21" t="str">
        <f t="shared" si="7"/>
        <v>-</v>
      </c>
      <c r="BN6" s="21">
        <f t="shared" si="7"/>
        <v>867.83</v>
      </c>
      <c r="BO6" s="21">
        <f t="shared" si="7"/>
        <v>791.76</v>
      </c>
      <c r="BP6" s="20" t="str">
        <f>IF(BP7="","",IF(BP7="-","【-】","【"&amp;SUBSTITUTE(TEXT(BP7,"#,##0.00"),"-","△")&amp;"】"))</f>
        <v>【786.37】</v>
      </c>
      <c r="BQ6" s="21" t="str">
        <f>IF(BQ7="",NA(),BQ7)</f>
        <v>-</v>
      </c>
      <c r="BR6" s="21" t="str">
        <f t="shared" ref="BR6:BZ6" si="8">IF(BR7="",NA(),BR7)</f>
        <v>-</v>
      </c>
      <c r="BS6" s="21" t="str">
        <f t="shared" si="8"/>
        <v>-</v>
      </c>
      <c r="BT6" s="21">
        <f t="shared" si="8"/>
        <v>70.010000000000005</v>
      </c>
      <c r="BU6" s="21">
        <f t="shared" si="8"/>
        <v>65.09</v>
      </c>
      <c r="BV6" s="21" t="str">
        <f t="shared" si="8"/>
        <v>-</v>
      </c>
      <c r="BW6" s="21" t="str">
        <f t="shared" si="8"/>
        <v>-</v>
      </c>
      <c r="BX6" s="21" t="str">
        <f t="shared" si="8"/>
        <v>-</v>
      </c>
      <c r="BY6" s="21">
        <f t="shared" si="8"/>
        <v>57.08</v>
      </c>
      <c r="BZ6" s="21">
        <f t="shared" si="8"/>
        <v>56.26</v>
      </c>
      <c r="CA6" s="20" t="str">
        <f>IF(CA7="","",IF(CA7="-","【-】","【"&amp;SUBSTITUTE(TEXT(CA7,"#,##0.00"),"-","△")&amp;"】"))</f>
        <v>【60.65】</v>
      </c>
      <c r="CB6" s="21" t="str">
        <f>IF(CB7="",NA(),CB7)</f>
        <v>-</v>
      </c>
      <c r="CC6" s="21" t="str">
        <f t="shared" ref="CC6:CK6" si="9">IF(CC7="",NA(),CC7)</f>
        <v>-</v>
      </c>
      <c r="CD6" s="21" t="str">
        <f t="shared" si="9"/>
        <v>-</v>
      </c>
      <c r="CE6" s="21">
        <f t="shared" si="9"/>
        <v>178.91</v>
      </c>
      <c r="CF6" s="21">
        <f t="shared" si="9"/>
        <v>191.75</v>
      </c>
      <c r="CG6" s="21" t="str">
        <f t="shared" si="9"/>
        <v>-</v>
      </c>
      <c r="CH6" s="21" t="str">
        <f t="shared" si="9"/>
        <v>-</v>
      </c>
      <c r="CI6" s="21" t="str">
        <f t="shared" si="9"/>
        <v>-</v>
      </c>
      <c r="CJ6" s="21">
        <f t="shared" si="9"/>
        <v>274.99</v>
      </c>
      <c r="CK6" s="21">
        <f t="shared" si="9"/>
        <v>282.08999999999997</v>
      </c>
      <c r="CL6" s="20" t="str">
        <f>IF(CL7="","",IF(CL7="-","【-】","【"&amp;SUBSTITUTE(TEXT(CL7,"#,##0.00"),"-","△")&amp;"】"))</f>
        <v>【256.97】</v>
      </c>
      <c r="CM6" s="21" t="str">
        <f>IF(CM7="",NA(),CM7)</f>
        <v>-</v>
      </c>
      <c r="CN6" s="21" t="str">
        <f t="shared" ref="CN6:CV6" si="10">IF(CN7="",NA(),CN7)</f>
        <v>-</v>
      </c>
      <c r="CO6" s="21" t="str">
        <f t="shared" si="10"/>
        <v>-</v>
      </c>
      <c r="CP6" s="21">
        <f t="shared" si="10"/>
        <v>47.16</v>
      </c>
      <c r="CQ6" s="21">
        <f t="shared" si="10"/>
        <v>46.5</v>
      </c>
      <c r="CR6" s="21" t="str">
        <f t="shared" si="10"/>
        <v>-</v>
      </c>
      <c r="CS6" s="21" t="str">
        <f t="shared" si="10"/>
        <v>-</v>
      </c>
      <c r="CT6" s="21" t="str">
        <f t="shared" si="10"/>
        <v>-</v>
      </c>
      <c r="CU6" s="21">
        <f t="shared" si="10"/>
        <v>54.83</v>
      </c>
      <c r="CV6" s="21">
        <f t="shared" si="10"/>
        <v>66.53</v>
      </c>
      <c r="CW6" s="20" t="str">
        <f>IF(CW7="","",IF(CW7="-","【-】","【"&amp;SUBSTITUTE(TEXT(CW7,"#,##0.00"),"-","△")&amp;"】"))</f>
        <v>【61.14】</v>
      </c>
      <c r="CX6" s="21" t="str">
        <f>IF(CX7="",NA(),CX7)</f>
        <v>-</v>
      </c>
      <c r="CY6" s="21" t="str">
        <f t="shared" ref="CY6:DG6" si="11">IF(CY7="",NA(),CY7)</f>
        <v>-</v>
      </c>
      <c r="CZ6" s="21" t="str">
        <f t="shared" si="11"/>
        <v>-</v>
      </c>
      <c r="DA6" s="21">
        <f t="shared" si="11"/>
        <v>78.08</v>
      </c>
      <c r="DB6" s="21">
        <f t="shared" si="11"/>
        <v>79.34</v>
      </c>
      <c r="DC6" s="21" t="str">
        <f t="shared" si="11"/>
        <v>-</v>
      </c>
      <c r="DD6" s="21" t="str">
        <f t="shared" si="11"/>
        <v>-</v>
      </c>
      <c r="DE6" s="21" t="str">
        <f t="shared" si="11"/>
        <v>-</v>
      </c>
      <c r="DF6" s="21">
        <f t="shared" si="11"/>
        <v>84.7</v>
      </c>
      <c r="DG6" s="21">
        <f t="shared" si="11"/>
        <v>84.67</v>
      </c>
      <c r="DH6" s="20" t="str">
        <f>IF(DH7="","",IF(DH7="-","【-】","【"&amp;SUBSTITUTE(TEXT(DH7,"#,##0.00"),"-","△")&amp;"】"))</f>
        <v>【86.91】</v>
      </c>
      <c r="DI6" s="21" t="str">
        <f>IF(DI7="",NA(),DI7)</f>
        <v>-</v>
      </c>
      <c r="DJ6" s="21" t="str">
        <f t="shared" ref="DJ6:DR6" si="12">IF(DJ7="",NA(),DJ7)</f>
        <v>-</v>
      </c>
      <c r="DK6" s="21" t="str">
        <f t="shared" si="12"/>
        <v>-</v>
      </c>
      <c r="DL6" s="21">
        <f t="shared" si="12"/>
        <v>35.82</v>
      </c>
      <c r="DM6" s="21">
        <f t="shared" si="12"/>
        <v>37.76</v>
      </c>
      <c r="DN6" s="21" t="str">
        <f t="shared" si="12"/>
        <v>-</v>
      </c>
      <c r="DO6" s="21" t="str">
        <f t="shared" si="12"/>
        <v>-</v>
      </c>
      <c r="DP6" s="21" t="str">
        <f t="shared" si="12"/>
        <v>-</v>
      </c>
      <c r="DQ6" s="21">
        <f t="shared" si="12"/>
        <v>20.34</v>
      </c>
      <c r="DR6" s="21">
        <f t="shared" si="12"/>
        <v>21.85</v>
      </c>
      <c r="DS6" s="20" t="str">
        <f>IF(DS7="","",IF(DS7="-","【-】","【"&amp;SUBSTITUTE(TEXT(DS7,"#,##0.00"),"-","△")&amp;"】"))</f>
        <v>【24.95】</v>
      </c>
      <c r="DT6" s="21" t="str">
        <f>IF(DT7="",NA(),DT7)</f>
        <v>-</v>
      </c>
      <c r="DU6" s="21" t="str">
        <f t="shared" ref="DU6:EC6" si="13">IF(DU7="",NA(),DU7)</f>
        <v>-</v>
      </c>
      <c r="DV6" s="21" t="str">
        <f t="shared" si="13"/>
        <v>-</v>
      </c>
      <c r="DW6" s="20">
        <f t="shared" si="13"/>
        <v>0</v>
      </c>
      <c r="DX6" s="20">
        <f t="shared" si="13"/>
        <v>0</v>
      </c>
      <c r="DY6" s="21" t="str">
        <f t="shared" si="13"/>
        <v>-</v>
      </c>
      <c r="DZ6" s="21" t="str">
        <f t="shared" si="13"/>
        <v>-</v>
      </c>
      <c r="EA6" s="21" t="str">
        <f t="shared" si="13"/>
        <v>-</v>
      </c>
      <c r="EB6" s="20">
        <f t="shared" si="13"/>
        <v>0</v>
      </c>
      <c r="EC6" s="20">
        <f t="shared" si="13"/>
        <v>0</v>
      </c>
      <c r="ED6" s="20" t="str">
        <f>IF(ED7="","",IF(ED7="-","【-】","【"&amp;SUBSTITUTE(TEXT(ED7,"#,##0.00"),"-","△")&amp;"】"))</f>
        <v>【0.00】</v>
      </c>
      <c r="EE6" s="21" t="str">
        <f>IF(EE7="",NA(),EE7)</f>
        <v>-</v>
      </c>
      <c r="EF6" s="21" t="str">
        <f t="shared" ref="EF6:EN6" si="14">IF(EF7="",NA(),EF7)</f>
        <v>-</v>
      </c>
      <c r="EG6" s="21" t="str">
        <f t="shared" si="14"/>
        <v>-</v>
      </c>
      <c r="EH6" s="20">
        <f t="shared" si="14"/>
        <v>0</v>
      </c>
      <c r="EI6" s="20">
        <f t="shared" si="14"/>
        <v>0</v>
      </c>
      <c r="EJ6" s="21" t="str">
        <f t="shared" si="14"/>
        <v>-</v>
      </c>
      <c r="EK6" s="21" t="str">
        <f t="shared" si="14"/>
        <v>-</v>
      </c>
      <c r="EL6" s="21" t="str">
        <f t="shared" si="14"/>
        <v>-</v>
      </c>
      <c r="EM6" s="21">
        <f t="shared" si="14"/>
        <v>0.25</v>
      </c>
      <c r="EN6" s="21">
        <f t="shared" si="14"/>
        <v>0.05</v>
      </c>
      <c r="EO6" s="20" t="str">
        <f>IF(EO7="","",IF(EO7="-","【-】","【"&amp;SUBSTITUTE(TEXT(EO7,"#,##0.00"),"-","△")&amp;"】"))</f>
        <v>【0.03】</v>
      </c>
    </row>
    <row r="7" spans="1:148" s="22" customFormat="1" x14ac:dyDescent="0.2">
      <c r="A7" s="14"/>
      <c r="B7" s="23">
        <v>2021</v>
      </c>
      <c r="C7" s="23">
        <v>122297</v>
      </c>
      <c r="D7" s="23">
        <v>46</v>
      </c>
      <c r="E7" s="23">
        <v>17</v>
      </c>
      <c r="F7" s="23">
        <v>5</v>
      </c>
      <c r="G7" s="23">
        <v>0</v>
      </c>
      <c r="H7" s="23" t="s">
        <v>95</v>
      </c>
      <c r="I7" s="23" t="s">
        <v>96</v>
      </c>
      <c r="J7" s="23" t="s">
        <v>97</v>
      </c>
      <c r="K7" s="23" t="s">
        <v>98</v>
      </c>
      <c r="L7" s="23" t="s">
        <v>99</v>
      </c>
      <c r="M7" s="23" t="s">
        <v>100</v>
      </c>
      <c r="N7" s="24" t="s">
        <v>101</v>
      </c>
      <c r="O7" s="24">
        <v>71.98</v>
      </c>
      <c r="P7" s="24">
        <v>6.4</v>
      </c>
      <c r="Q7" s="24">
        <v>115.68</v>
      </c>
      <c r="R7" s="24">
        <v>2344</v>
      </c>
      <c r="S7" s="24">
        <v>65360</v>
      </c>
      <c r="T7" s="24">
        <v>94.92</v>
      </c>
      <c r="U7" s="24">
        <v>688.58</v>
      </c>
      <c r="V7" s="24">
        <v>4187</v>
      </c>
      <c r="W7" s="24">
        <v>1.98</v>
      </c>
      <c r="X7" s="24">
        <v>2114.65</v>
      </c>
      <c r="Y7" s="24" t="s">
        <v>101</v>
      </c>
      <c r="Z7" s="24" t="s">
        <v>101</v>
      </c>
      <c r="AA7" s="24" t="s">
        <v>101</v>
      </c>
      <c r="AB7" s="24">
        <v>105.08</v>
      </c>
      <c r="AC7" s="24">
        <v>105.92</v>
      </c>
      <c r="AD7" s="24" t="s">
        <v>101</v>
      </c>
      <c r="AE7" s="24" t="s">
        <v>101</v>
      </c>
      <c r="AF7" s="24" t="s">
        <v>101</v>
      </c>
      <c r="AG7" s="24">
        <v>106.37</v>
      </c>
      <c r="AH7" s="24">
        <v>106.07</v>
      </c>
      <c r="AI7" s="24">
        <v>104.16</v>
      </c>
      <c r="AJ7" s="24" t="s">
        <v>101</v>
      </c>
      <c r="AK7" s="24" t="s">
        <v>101</v>
      </c>
      <c r="AL7" s="24" t="s">
        <v>101</v>
      </c>
      <c r="AM7" s="24">
        <v>0</v>
      </c>
      <c r="AN7" s="24">
        <v>0</v>
      </c>
      <c r="AO7" s="24" t="s">
        <v>101</v>
      </c>
      <c r="AP7" s="24" t="s">
        <v>101</v>
      </c>
      <c r="AQ7" s="24" t="s">
        <v>101</v>
      </c>
      <c r="AR7" s="24">
        <v>139.02000000000001</v>
      </c>
      <c r="AS7" s="24">
        <v>132.04</v>
      </c>
      <c r="AT7" s="24">
        <v>128.22999999999999</v>
      </c>
      <c r="AU7" s="24" t="s">
        <v>101</v>
      </c>
      <c r="AV7" s="24" t="s">
        <v>101</v>
      </c>
      <c r="AW7" s="24" t="s">
        <v>101</v>
      </c>
      <c r="AX7" s="24">
        <v>37.54</v>
      </c>
      <c r="AY7" s="24">
        <v>24.61</v>
      </c>
      <c r="AZ7" s="24" t="s">
        <v>101</v>
      </c>
      <c r="BA7" s="24" t="s">
        <v>101</v>
      </c>
      <c r="BB7" s="24" t="s">
        <v>101</v>
      </c>
      <c r="BC7" s="24">
        <v>29.13</v>
      </c>
      <c r="BD7" s="24">
        <v>35.69</v>
      </c>
      <c r="BE7" s="24">
        <v>34.770000000000003</v>
      </c>
      <c r="BF7" s="24" t="s">
        <v>101</v>
      </c>
      <c r="BG7" s="24" t="s">
        <v>101</v>
      </c>
      <c r="BH7" s="24" t="s">
        <v>101</v>
      </c>
      <c r="BI7" s="24">
        <v>1465.5</v>
      </c>
      <c r="BJ7" s="24">
        <v>3789.77</v>
      </c>
      <c r="BK7" s="24" t="s">
        <v>101</v>
      </c>
      <c r="BL7" s="24" t="s">
        <v>101</v>
      </c>
      <c r="BM7" s="24" t="s">
        <v>101</v>
      </c>
      <c r="BN7" s="24">
        <v>867.83</v>
      </c>
      <c r="BO7" s="24">
        <v>791.76</v>
      </c>
      <c r="BP7" s="24">
        <v>786.37</v>
      </c>
      <c r="BQ7" s="24" t="s">
        <v>101</v>
      </c>
      <c r="BR7" s="24" t="s">
        <v>101</v>
      </c>
      <c r="BS7" s="24" t="s">
        <v>101</v>
      </c>
      <c r="BT7" s="24">
        <v>70.010000000000005</v>
      </c>
      <c r="BU7" s="24">
        <v>65.09</v>
      </c>
      <c r="BV7" s="24" t="s">
        <v>101</v>
      </c>
      <c r="BW7" s="24" t="s">
        <v>101</v>
      </c>
      <c r="BX7" s="24" t="s">
        <v>101</v>
      </c>
      <c r="BY7" s="24">
        <v>57.08</v>
      </c>
      <c r="BZ7" s="24">
        <v>56.26</v>
      </c>
      <c r="CA7" s="24">
        <v>60.65</v>
      </c>
      <c r="CB7" s="24" t="s">
        <v>101</v>
      </c>
      <c r="CC7" s="24" t="s">
        <v>101</v>
      </c>
      <c r="CD7" s="24" t="s">
        <v>101</v>
      </c>
      <c r="CE7" s="24">
        <v>178.91</v>
      </c>
      <c r="CF7" s="24">
        <v>191.75</v>
      </c>
      <c r="CG7" s="24" t="s">
        <v>101</v>
      </c>
      <c r="CH7" s="24" t="s">
        <v>101</v>
      </c>
      <c r="CI7" s="24" t="s">
        <v>101</v>
      </c>
      <c r="CJ7" s="24">
        <v>274.99</v>
      </c>
      <c r="CK7" s="24">
        <v>282.08999999999997</v>
      </c>
      <c r="CL7" s="24">
        <v>256.97000000000003</v>
      </c>
      <c r="CM7" s="24" t="s">
        <v>101</v>
      </c>
      <c r="CN7" s="24" t="s">
        <v>101</v>
      </c>
      <c r="CO7" s="24" t="s">
        <v>101</v>
      </c>
      <c r="CP7" s="24">
        <v>47.16</v>
      </c>
      <c r="CQ7" s="24">
        <v>46.5</v>
      </c>
      <c r="CR7" s="24" t="s">
        <v>101</v>
      </c>
      <c r="CS7" s="24" t="s">
        <v>101</v>
      </c>
      <c r="CT7" s="24" t="s">
        <v>101</v>
      </c>
      <c r="CU7" s="24">
        <v>54.83</v>
      </c>
      <c r="CV7" s="24">
        <v>66.53</v>
      </c>
      <c r="CW7" s="24">
        <v>61.14</v>
      </c>
      <c r="CX7" s="24" t="s">
        <v>101</v>
      </c>
      <c r="CY7" s="24" t="s">
        <v>101</v>
      </c>
      <c r="CZ7" s="24" t="s">
        <v>101</v>
      </c>
      <c r="DA7" s="24">
        <v>78.08</v>
      </c>
      <c r="DB7" s="24">
        <v>79.34</v>
      </c>
      <c r="DC7" s="24" t="s">
        <v>101</v>
      </c>
      <c r="DD7" s="24" t="s">
        <v>101</v>
      </c>
      <c r="DE7" s="24" t="s">
        <v>101</v>
      </c>
      <c r="DF7" s="24">
        <v>84.7</v>
      </c>
      <c r="DG7" s="24">
        <v>84.67</v>
      </c>
      <c r="DH7" s="24">
        <v>86.91</v>
      </c>
      <c r="DI7" s="24" t="s">
        <v>101</v>
      </c>
      <c r="DJ7" s="24" t="s">
        <v>101</v>
      </c>
      <c r="DK7" s="24" t="s">
        <v>101</v>
      </c>
      <c r="DL7" s="24">
        <v>35.82</v>
      </c>
      <c r="DM7" s="24">
        <v>37.76</v>
      </c>
      <c r="DN7" s="24" t="s">
        <v>101</v>
      </c>
      <c r="DO7" s="24" t="s">
        <v>101</v>
      </c>
      <c r="DP7" s="24" t="s">
        <v>101</v>
      </c>
      <c r="DQ7" s="24">
        <v>20.34</v>
      </c>
      <c r="DR7" s="24">
        <v>21.85</v>
      </c>
      <c r="DS7" s="24">
        <v>24.95</v>
      </c>
      <c r="DT7" s="24" t="s">
        <v>101</v>
      </c>
      <c r="DU7" s="24" t="s">
        <v>101</v>
      </c>
      <c r="DV7" s="24" t="s">
        <v>101</v>
      </c>
      <c r="DW7" s="24">
        <v>0</v>
      </c>
      <c r="DX7" s="24">
        <v>0</v>
      </c>
      <c r="DY7" s="24" t="s">
        <v>101</v>
      </c>
      <c r="DZ7" s="24" t="s">
        <v>101</v>
      </c>
      <c r="EA7" s="24" t="s">
        <v>101</v>
      </c>
      <c r="EB7" s="24">
        <v>0</v>
      </c>
      <c r="EC7" s="24">
        <v>0</v>
      </c>
      <c r="ED7" s="24">
        <v>0</v>
      </c>
      <c r="EE7" s="24" t="s">
        <v>101</v>
      </c>
      <c r="EF7" s="24" t="s">
        <v>101</v>
      </c>
      <c r="EG7" s="24" t="s">
        <v>101</v>
      </c>
      <c r="EH7" s="24">
        <v>0</v>
      </c>
      <c r="EI7" s="24">
        <v>0</v>
      </c>
      <c r="EJ7" s="24" t="s">
        <v>101</v>
      </c>
      <c r="EK7" s="24" t="s">
        <v>101</v>
      </c>
      <c r="EL7" s="24" t="s">
        <v>101</v>
      </c>
      <c r="EM7" s="24">
        <v>0.25</v>
      </c>
      <c r="EN7" s="24">
        <v>0.05</v>
      </c>
      <c r="EO7" s="24">
        <v>0.03</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102</v>
      </c>
      <c r="C9" s="26" t="s">
        <v>103</v>
      </c>
      <c r="D9" s="26" t="s">
        <v>104</v>
      </c>
      <c r="E9" s="26" t="s">
        <v>105</v>
      </c>
      <c r="F9" s="26"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2">
      <c r="B11">
        <v>4</v>
      </c>
      <c r="C11">
        <v>3</v>
      </c>
      <c r="D11">
        <v>2</v>
      </c>
      <c r="E11">
        <v>1</v>
      </c>
      <c r="F11">
        <v>0</v>
      </c>
      <c r="G11" t="s">
        <v>107</v>
      </c>
    </row>
    <row r="12" spans="1:148" x14ac:dyDescent="0.2">
      <c r="B12">
        <v>1</v>
      </c>
      <c r="C12">
        <v>1</v>
      </c>
      <c r="D12">
        <v>1</v>
      </c>
      <c r="E12">
        <v>2</v>
      </c>
      <c r="F12">
        <v>3</v>
      </c>
      <c r="G12" t="s">
        <v>108</v>
      </c>
    </row>
    <row r="13" spans="1:148" x14ac:dyDescent="0.2">
      <c r="B13" t="s">
        <v>109</v>
      </c>
      <c r="C13" t="s">
        <v>109</v>
      </c>
      <c r="D13" t="s">
        <v>110</v>
      </c>
      <c r="E13" t="s">
        <v>110</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中村 碧</cp:lastModifiedBy>
  <cp:lastPrinted>2023-02-01T05:19:58Z</cp:lastPrinted>
  <dcterms:created xsi:type="dcterms:W3CDTF">2022-12-01T01:33:48Z</dcterms:created>
  <dcterms:modified xsi:type="dcterms:W3CDTF">2023-02-01T05:20:02Z</dcterms:modified>
  <cp:category/>
</cp:coreProperties>
</file>