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28211177-857A-4969-9582-9DDDC13127F8}" xr6:coauthVersionLast="47" xr6:coauthVersionMax="47" xr10:uidLastSave="{00000000-0000-0000-0000-000000000000}"/>
  <workbookProtection workbookAlgorithmName="SHA-512" workbookHashValue="ulukI3PPsvUC7H9JED1cpPPTCiYVzkR8W5mbHLNpryFdTcvJsBltyhTKePoEmGweVJS/h93FunWX2uxCx8vz4g==" workbookSaltValue="TYQojjdIuadnx9C7UvkJu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AL10"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<sst xmlns="http://schemas.openxmlformats.org/spreadsheetml/2006/main" count="228" uniqueCount="114">
  <si>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</si>
  <si>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</si>
  <si>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</si>
  <si>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</si>
  <si>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</si>
  <si>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</si>
  <si>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</si>
  <si>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</si>
  <si>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</si>
  <si>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</si>
  <si>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</si>
  <si>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</si>
  <si>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</si>
  <si>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</si>
  <si>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</si>
  <si>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</si>
  <si>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</si>
  <si>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</si>
  <si>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</si>
  <si>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</si>
  <si>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</si>
  <si>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</si>
  <si>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</si>
  <si>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</si>
  <si>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</si>
  <si>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</si>
  <si>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</si>
  <si>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</si>
  <si>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</si>
  <si>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</si>
  <si>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</si>
  <si>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</si>
  <si>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</si>
  <si>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</si>
  <si>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</si>
  <si>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</si>
  <si>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</si>
  <si>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</si>
  <si>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</si>
  <si>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</si>
  <si>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</si>
  <si>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</si>
  <si>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</si>
  <si>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</si>
  <si>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</si>
  <si>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</si>
  <si>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</si>
  <si>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</si>
  <si>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</si>
  <si>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</si>
  <si>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</si>
  <si>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</si>
  <si>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</si>
  <si>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</si>
  <si>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</si>
  <si>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</si>
  <si>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</si>
  <si>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</si>
  <si>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</si>
  <si>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</si>
  <si>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</si>
  <si>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</si>
  <si>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</si>
  <si>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</si>
  <si>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</si>
  <si>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</si>
  <si>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</si>
  <si>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</si>
  <si>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</si>
  <si>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</si>
  <si>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</si>
  <si>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</si>
  <si>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</si>
  <si>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</si>
  <si>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</si>
  <si>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</si>
  <si>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</si>
  <si>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</si>
  <si>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</si>
  <si>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</si>
  <si>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</si>
  <si>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</si>
  <si>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</si>
  <si>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</si>
  <si>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</si>
  <si>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</si>
  <si>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</si>
  <si>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</si>
  <si>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</si>
  <si>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</si>
  <si>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</si>
  <si>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</si>
  <si>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</si>
  <si>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</si>
  <si>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</si>
  <si>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</si>
  <si>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</si>
  <si>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</si>
  <si>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</si>
  <si>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</si>
  <si>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</si>
  <si>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</si>
  <si>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</si>
  <si>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</si>
  <si>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</si>
  <si>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</si>
  <si>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</si>
  <si>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</si>
  <si>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</si>
  <si>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</si>
  <si>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</si>
  <si>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t>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</si>
  <si>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②「管路経年化率」は平均的な数値となっているが、全体として上昇傾向にある。今後、大規模開発等により布設した管路が経年化すると大きな上昇が見込まれる。
　③「管路更新率」は平均に比べて高い数値となっているが、当該更新率では②「管路経年化率」が上昇傾向にあることから、計画的・効率的な更新に取り組んでいく必要がある。</t>
    <rPh sb="244" eb="245">
      <t>クラ</t>
    </rPh>
    <rPh sb="247" eb="248">
      <t>タカ</t>
    </rPh>
    <phoneticPr fontId="4"/>
  </si>
  <si>
    <t>　当市の水道事業は全体として健全性・効率性を維持していると考えられる。しかし、コロナ感染予防対策で一時的に水需要が高まったと考えられる令和2年度を除いて、近年は水需要の伸び悩みにより給水収益が横ばいであり、また、老朽した施設(浄水場設備、配管など)の維持管理・更新により費用の増加・預金の減少が続いていることを考慮すると、今後は経営が厳しくなることが見込まれる。
　個々の指標については、
　①「経常収支比率」、⑤「料金回収率」が低下し、⑥「給水原価」が上昇するなど、これは主に受水費が増加しているためである。
　③「流動比率」は年度末の未払金の状況により大きく増減するため変動が大きいが、良好な数値である。なお、近年の状況として施設の更新に伴い預金残高の減少が続いており、財源確保に注意をしていく必要があ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240" eb="242">
      <t>ジュスイ</t>
    </rPh>
    <rPh sb="242" eb="243">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</si>
</sst>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0.57999999999999996</c:v>
                </c:pt>
                <c:pt idx="2">
                  <c:v>0.98</c:v>
                </c:pt>
                <c:pt idx="3">
                  <c:v>0.75</c:v>
                </c:pt>
                <c:pt idx="4">
                  <c:v>1.05</c:v>
                </c:pt>
              </c:numCache>
            </c:numRef>
          </c:val>
          <c:extLst>
            <c:ext xmlns:c16="http://schemas.microsoft.com/office/drawing/2014/chart" uri="{C3380CC4-5D6E-409C-BE32-E72D297353CC}">
              <c16:uniqueId val="{00000000-405C-405E-96BA-0794209C1D87}"/>
            </c:ext>
          </c:extLst>
        </c:ser>
        <c:dLbls>
          <c:showLegendKey val="0"/>
          <c:showVal val="0"/>
          <c:showCatName val="0"/>
          <c:showSerName val="0"/>
          <c:showPercent val="0"/>
          <c:showBubbleSize val="0"/>
        </c:dLbls>
        <c:gapWidth val="150"/>
        <c:axId val="278536512"/>
        <c:axId val="27853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05C-405E-96BA-0794209C1D87}"/>
            </c:ext>
          </c:extLst>
        </c:ser>
        <c:dLbls>
          <c:showLegendKey val="0"/>
          <c:showVal val="0"/>
          <c:showCatName val="0"/>
          <c:showSerName val="0"/>
          <c:showPercent val="0"/>
          <c:showBubbleSize val="0"/>
        </c:dLbls>
        <c:marker val="1"/>
        <c:smooth val="0"/>
        <c:axId val="278536512"/>
        <c:axId val="278537688"/>
      </c:lineChart>
      <c:dateAx>
        <c:axId val="278536512"/>
        <c:scaling>
          <c:orientation val="minMax"/>
        </c:scaling>
        <c:delete val="1"/>
        <c:axPos val="b"/>
        <c:numFmt formatCode="&quot;H&quot;yy" sourceLinked="1"/>
        <c:majorTickMark val="none"/>
        <c:minorTickMark val="none"/>
        <c:tickLblPos val="none"/>
        <c:crossAx val="278537688"/>
        <c:crosses val="autoZero"/>
        <c:auto val="1"/>
        <c:lblOffset val="100"/>
        <c:baseTimeUnit val="years"/>
      </c:dateAx>
      <c:valAx>
        <c:axId val="27853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62.62</c:v>
                </c:pt>
                <c:pt idx="1">
                  <c:v>62.82</c:v>
                </c:pt>
                <c:pt idx="2">
                  <c:v>62.79</c:v>
                </c:pt>
                <c:pt idx="3">
                  <c:v>63.16</c:v>
                </c:pt>
                <c:pt idx="4">
                  <c:v>63.37</c:v>
                </c:pt>
              </c:numCache>
            </c:numRef>
          </c:val>
          <c:extLst>
            <c:ext xmlns:c16="http://schemas.microsoft.com/office/drawing/2014/chart" uri="{C3380CC4-5D6E-409C-BE32-E72D297353CC}">
              <c16:uniqueId val="{00000000-F858-4245-B1AA-802D15EC211F}"/>
            </c:ext>
          </c:extLst>
        </c:ser>
        <c:dLbls>
          <c:showLegendKey val="0"/>
          <c:showVal val="0"/>
          <c:showCatName val="0"/>
          <c:showSerName val="0"/>
          <c:showPercent val="0"/>
          <c:showBubbleSize val="0"/>
        </c:dLbls>
        <c:gapWidth val="150"/>
        <c:axId val="114161360"/>
        <c:axId val="1141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858-4245-B1AA-802D15EC211F}"/>
            </c:ext>
          </c:extLst>
        </c:ser>
        <c:dLbls>
          <c:showLegendKey val="0"/>
          <c:showVal val="0"/>
          <c:showCatName val="0"/>
          <c:showSerName val="0"/>
          <c:showPercent val="0"/>
          <c:showBubbleSize val="0"/>
        </c:dLbls>
        <c:marker val="1"/>
        <c:smooth val="0"/>
        <c:axId val="114161360"/>
        <c:axId val="114162144"/>
      </c:lineChart>
      <c:dateAx>
        <c:axId val="114161360"/>
        <c:scaling>
          <c:orientation val="minMax"/>
        </c:scaling>
        <c:delete val="1"/>
        <c:axPos val="b"/>
        <c:numFmt formatCode="&quot;H&quot;yy" sourceLinked="1"/>
        <c:majorTickMark val="none"/>
        <c:minorTickMark val="none"/>
        <c:tickLblPos val="none"/>
        <c:crossAx val="114162144"/>
        <c:crosses val="autoZero"/>
        <c:auto val="1"/>
        <c:lblOffset val="100"/>
        <c:baseTimeUnit val="years"/>
      </c:dateAx>
      <c:valAx>
        <c:axId val="1141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94.26</c:v>
                </c:pt>
                <c:pt idx="1">
                  <c:v>94.54</c:v>
                </c:pt>
                <c:pt idx="2">
                  <c:v>94.3</c:v>
                </c:pt>
                <c:pt idx="3">
                  <c:v>97.47</c:v>
                </c:pt>
                <c:pt idx="4">
                  <c:v>96.93</c:v>
                </c:pt>
              </c:numCache>
            </c:numRef>
          </c:val>
          <c:extLst>
            <c:ext xmlns:c16="http://schemas.microsoft.com/office/drawing/2014/chart" uri="{C3380CC4-5D6E-409C-BE32-E72D297353CC}">
              <c16:uniqueId val="{00000000-0FFE-4F84-9754-A289AADD58A8}"/>
            </c:ext>
          </c:extLst>
        </c:ser>
        <c:dLbls>
          <c:showLegendKey val="0"/>
          <c:showVal val="0"/>
          <c:showCatName val="0"/>
          <c:showSerName val="0"/>
          <c:showPercent val="0"/>
          <c:showBubbleSize val="0"/>
        </c:dLbls>
        <c:gapWidth val="150"/>
        <c:axId val="114164104"/>
        <c:axId val="1141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FFE-4F84-9754-A289AADD58A8}"/>
            </c:ext>
          </c:extLst>
        </c:ser>
        <c:dLbls>
          <c:showLegendKey val="0"/>
          <c:showVal val="0"/>
          <c:showCatName val="0"/>
          <c:showSerName val="0"/>
          <c:showPercent val="0"/>
          <c:showBubbleSize val="0"/>
        </c:dLbls>
        <c:marker val="1"/>
        <c:smooth val="0"/>
        <c:axId val="114164104"/>
        <c:axId val="114161752"/>
      </c:lineChart>
      <c:dateAx>
        <c:axId val="114164104"/>
        <c:scaling>
          <c:orientation val="minMax"/>
        </c:scaling>
        <c:delete val="1"/>
        <c:axPos val="b"/>
        <c:numFmt formatCode="&quot;H&quot;yy" sourceLinked="1"/>
        <c:majorTickMark val="none"/>
        <c:minorTickMark val="none"/>
        <c:tickLblPos val="none"/>
        <c:crossAx val="114161752"/>
        <c:crosses val="autoZero"/>
        <c:auto val="1"/>
        <c:lblOffset val="100"/>
        <c:baseTimeUnit val="years"/>
      </c:dateAx>
      <c:valAx>
        <c:axId val="11416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123.41</c:v>
                </c:pt>
                <c:pt idx="1">
                  <c:v>120.63</c:v>
                </c:pt>
                <c:pt idx="2">
                  <c:v>115.38</c:v>
                </c:pt>
                <c:pt idx="3">
                  <c:v>118.17</c:v>
                </c:pt>
                <c:pt idx="4">
                  <c:v>108.31</c:v>
                </c:pt>
              </c:numCache>
            </c:numRef>
          </c:val>
          <c:extLst>
            <c:ext xmlns:c16="http://schemas.microsoft.com/office/drawing/2014/chart" uri="{C3380CC4-5D6E-409C-BE32-E72D297353CC}">
              <c16:uniqueId val="{00000000-E57B-4708-92D2-911EC923C397}"/>
            </c:ext>
          </c:extLst>
        </c:ser>
        <c:dLbls>
          <c:showLegendKey val="0"/>
          <c:showVal val="0"/>
          <c:showCatName val="0"/>
          <c:showSerName val="0"/>
          <c:showPercent val="0"/>
          <c:showBubbleSize val="0"/>
        </c:dLbls>
        <c:gapWidth val="150"/>
        <c:axId val="240161896"/>
        <c:axId val="240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57B-4708-92D2-911EC923C397}"/>
            </c:ext>
          </c:extLst>
        </c:ser>
        <c:dLbls>
          <c:showLegendKey val="0"/>
          <c:showVal val="0"/>
          <c:showCatName val="0"/>
          <c:showSerName val="0"/>
          <c:showPercent val="0"/>
          <c:showBubbleSize val="0"/>
        </c:dLbls>
        <c:marker val="1"/>
        <c:smooth val="0"/>
        <c:axId val="240161896"/>
        <c:axId val="240159936"/>
      </c:lineChart>
      <c:dateAx>
        <c:axId val="240161896"/>
        <c:scaling>
          <c:orientation val="minMax"/>
        </c:scaling>
        <c:delete val="1"/>
        <c:axPos val="b"/>
        <c:numFmt formatCode="&quot;H&quot;yy" sourceLinked="1"/>
        <c:majorTickMark val="none"/>
        <c:minorTickMark val="none"/>
        <c:tickLblPos val="none"/>
        <c:crossAx val="240159936"/>
        <c:crosses val="autoZero"/>
        <c:auto val="1"/>
        <c:lblOffset val="100"/>
        <c:baseTimeUnit val="years"/>
      </c:dateAx>
      <c:valAx>
        <c:axId val="2401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16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43.3</c:v>
                </c:pt>
                <c:pt idx="1">
                  <c:v>43.55</c:v>
                </c:pt>
                <c:pt idx="2">
                  <c:v>44.06</c:v>
                </c:pt>
                <c:pt idx="3">
                  <c:v>45.17</c:v>
                </c:pt>
                <c:pt idx="4">
                  <c:v>44.95</c:v>
                </c:pt>
              </c:numCache>
            </c:numRef>
          </c:val>
          <c:extLst>
            <c:ext xmlns:c16="http://schemas.microsoft.com/office/drawing/2014/chart" uri="{C3380CC4-5D6E-409C-BE32-E72D297353CC}">
              <c16:uniqueId val="{00000000-35E9-4BD1-A2B7-B1F4A5A9B410}"/>
            </c:ext>
          </c:extLst>
        </c:ser>
        <c:dLbls>
          <c:showLegendKey val="0"/>
          <c:showVal val="0"/>
          <c:showCatName val="0"/>
          <c:showSerName val="0"/>
          <c:showPercent val="0"/>
          <c:showBubbleSize val="0"/>
        </c:dLbls>
        <c:gapWidth val="150"/>
        <c:axId val="240161112"/>
        <c:axId val="24016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5E9-4BD1-A2B7-B1F4A5A9B410}"/>
            </c:ext>
          </c:extLst>
        </c:ser>
        <c:dLbls>
          <c:showLegendKey val="0"/>
          <c:showVal val="0"/>
          <c:showCatName val="0"/>
          <c:showSerName val="0"/>
          <c:showPercent val="0"/>
          <c:showBubbleSize val="0"/>
        </c:dLbls>
        <c:marker val="1"/>
        <c:smooth val="0"/>
        <c:axId val="240161112"/>
        <c:axId val="240162288"/>
      </c:lineChart>
      <c:dateAx>
        <c:axId val="240161112"/>
        <c:scaling>
          <c:orientation val="minMax"/>
        </c:scaling>
        <c:delete val="1"/>
        <c:axPos val="b"/>
        <c:numFmt formatCode="&quot;H&quot;yy" sourceLinked="1"/>
        <c:majorTickMark val="none"/>
        <c:minorTickMark val="none"/>
        <c:tickLblPos val="none"/>
        <c:crossAx val="240162288"/>
        <c:crosses val="autoZero"/>
        <c:auto val="1"/>
        <c:lblOffset val="100"/>
        <c:baseTimeUnit val="years"/>
      </c:dateAx>
      <c:valAx>
        <c:axId val="24016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6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18.25</c:v>
                </c:pt>
                <c:pt idx="1">
                  <c:v>18.95</c:v>
                </c:pt>
                <c:pt idx="2">
                  <c:v>19.46</c:v>
                </c:pt>
                <c:pt idx="3">
                  <c:v>19.350000000000001</c:v>
                </c:pt>
                <c:pt idx="4">
                  <c:v>19.62</c:v>
                </c:pt>
              </c:numCache>
            </c:numRef>
          </c:val>
          <c:extLst>
            <c:ext xmlns:c16="http://schemas.microsoft.com/office/drawing/2014/chart" uri="{C3380CC4-5D6E-409C-BE32-E72D297353CC}">
              <c16:uniqueId val="{00000000-67D9-465B-AB42-EED18F09A528}"/>
            </c:ext>
          </c:extLst>
        </c:ser>
        <c:dLbls>
          <c:showLegendKey val="0"/>
          <c:showVal val="0"/>
          <c:showCatName val="0"/>
          <c:showSerName val="0"/>
          <c:showPercent val="0"/>
          <c:showBubbleSize val="0"/>
        </c:dLbls>
        <c:gapWidth val="150"/>
        <c:axId val="240163072"/>
        <c:axId val="2401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67D9-465B-AB42-EED18F09A528}"/>
            </c:ext>
          </c:extLst>
        </c:ser>
        <c:dLbls>
          <c:showLegendKey val="0"/>
          <c:showVal val="0"/>
          <c:showCatName val="0"/>
          <c:showSerName val="0"/>
          <c:showPercent val="0"/>
          <c:showBubbleSize val="0"/>
        </c:dLbls>
        <c:marker val="1"/>
        <c:smooth val="0"/>
        <c:axId val="240163072"/>
        <c:axId val="240159544"/>
      </c:lineChart>
      <c:dateAx>
        <c:axId val="240163072"/>
        <c:scaling>
          <c:orientation val="minMax"/>
        </c:scaling>
        <c:delete val="1"/>
        <c:axPos val="b"/>
        <c:numFmt formatCode="&quot;H&quot;yy" sourceLinked="1"/>
        <c:majorTickMark val="none"/>
        <c:minorTickMark val="none"/>
        <c:tickLblPos val="none"/>
        <c:crossAx val="240159544"/>
        <c:crosses val="autoZero"/>
        <c:auto val="1"/>
        <c:lblOffset val="100"/>
        <c:baseTimeUnit val="years"/>
      </c:dateAx>
      <c:valAx>
        <c:axId val="2401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2-44B0-A0DD-EA043CF45473}"/>
            </c:ext>
          </c:extLst>
        </c:ser>
        <c:dLbls>
          <c:showLegendKey val="0"/>
          <c:showVal val="0"/>
          <c:showCatName val="0"/>
          <c:showSerName val="0"/>
          <c:showPercent val="0"/>
          <c:showBubbleSize val="0"/>
        </c:dLbls>
        <c:gapWidth val="150"/>
        <c:axId val="276066920"/>
        <c:axId val="2760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6E2-44B0-A0DD-EA043CF45473}"/>
            </c:ext>
          </c:extLst>
        </c:ser>
        <c:dLbls>
          <c:showLegendKey val="0"/>
          <c:showVal val="0"/>
          <c:showCatName val="0"/>
          <c:showSerName val="0"/>
          <c:showPercent val="0"/>
          <c:showBubbleSize val="0"/>
        </c:dLbls>
        <c:marker val="1"/>
        <c:smooth val="0"/>
        <c:axId val="276066920"/>
        <c:axId val="276064176"/>
      </c:lineChart>
      <c:dateAx>
        <c:axId val="276066920"/>
        <c:scaling>
          <c:orientation val="minMax"/>
        </c:scaling>
        <c:delete val="1"/>
        <c:axPos val="b"/>
        <c:numFmt formatCode="&quot;H&quot;yy" sourceLinked="1"/>
        <c:majorTickMark val="none"/>
        <c:minorTickMark val="none"/>
        <c:tickLblPos val="none"/>
        <c:crossAx val="276064176"/>
        <c:crosses val="autoZero"/>
        <c:auto val="1"/>
        <c:lblOffset val="100"/>
        <c:baseTimeUnit val="years"/>
      </c:dateAx>
      <c:valAx>
        <c:axId val="27606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0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1222.96</c:v>
                </c:pt>
                <c:pt idx="1">
                  <c:v>871.05</c:v>
                </c:pt>
                <c:pt idx="2">
                  <c:v>744.61</c:v>
                </c:pt>
                <c:pt idx="3">
                  <c:v>933.44</c:v>
                </c:pt>
                <c:pt idx="4">
                  <c:v>386.34</c:v>
                </c:pt>
              </c:numCache>
            </c:numRef>
          </c:val>
          <c:extLst>
            <c:ext xmlns:c16="http://schemas.microsoft.com/office/drawing/2014/chart" uri="{C3380CC4-5D6E-409C-BE32-E72D297353CC}">
              <c16:uniqueId val="{00000000-2F93-40FC-8A9C-747CA2328B5F}"/>
            </c:ext>
          </c:extLst>
        </c:ser>
        <c:dLbls>
          <c:showLegendKey val="0"/>
          <c:showVal val="0"/>
          <c:showCatName val="0"/>
          <c:showSerName val="0"/>
          <c:showPercent val="0"/>
          <c:showBubbleSize val="0"/>
        </c:dLbls>
        <c:gapWidth val="150"/>
        <c:axId val="244758544"/>
        <c:axId val="24475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F93-40FC-8A9C-747CA2328B5F}"/>
            </c:ext>
          </c:extLst>
        </c:ser>
        <c:dLbls>
          <c:showLegendKey val="0"/>
          <c:showVal val="0"/>
          <c:showCatName val="0"/>
          <c:showSerName val="0"/>
          <c:showPercent val="0"/>
          <c:showBubbleSize val="0"/>
        </c:dLbls>
        <c:marker val="1"/>
        <c:smooth val="0"/>
        <c:axId val="244758544"/>
        <c:axId val="244758936"/>
      </c:lineChart>
      <c:dateAx>
        <c:axId val="244758544"/>
        <c:scaling>
          <c:orientation val="minMax"/>
        </c:scaling>
        <c:delete val="1"/>
        <c:axPos val="b"/>
        <c:numFmt formatCode="&quot;H&quot;yy" sourceLinked="1"/>
        <c:majorTickMark val="none"/>
        <c:minorTickMark val="none"/>
        <c:tickLblPos val="none"/>
        <c:crossAx val="244758936"/>
        <c:crosses val="autoZero"/>
        <c:auto val="1"/>
        <c:lblOffset val="100"/>
        <c:baseTimeUnit val="years"/>
      </c:dateAx>
      <c:valAx>
        <c:axId val="244758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7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26-4C6A-8526-9D54B6546533}"/>
            </c:ext>
          </c:extLst>
        </c:ser>
        <c:dLbls>
          <c:showLegendKey val="0"/>
          <c:showVal val="0"/>
          <c:showCatName val="0"/>
          <c:showSerName val="0"/>
          <c:showPercent val="0"/>
          <c:showBubbleSize val="0"/>
        </c:dLbls>
        <c:gapWidth val="150"/>
        <c:axId val="244759720"/>
        <c:axId val="24476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D26-4C6A-8526-9D54B6546533}"/>
            </c:ext>
          </c:extLst>
        </c:ser>
        <c:dLbls>
          <c:showLegendKey val="0"/>
          <c:showVal val="0"/>
          <c:showCatName val="0"/>
          <c:showSerName val="0"/>
          <c:showPercent val="0"/>
          <c:showBubbleSize val="0"/>
        </c:dLbls>
        <c:marker val="1"/>
        <c:smooth val="0"/>
        <c:axId val="244759720"/>
        <c:axId val="244760112"/>
      </c:lineChart>
      <c:dateAx>
        <c:axId val="244759720"/>
        <c:scaling>
          <c:orientation val="minMax"/>
        </c:scaling>
        <c:delete val="1"/>
        <c:axPos val="b"/>
        <c:numFmt formatCode="&quot;H&quot;yy" sourceLinked="1"/>
        <c:majorTickMark val="none"/>
        <c:minorTickMark val="none"/>
        <c:tickLblPos val="none"/>
        <c:crossAx val="244760112"/>
        <c:crosses val="autoZero"/>
        <c:auto val="1"/>
        <c:lblOffset val="100"/>
        <c:baseTimeUnit val="years"/>
      </c:dateAx>
      <c:valAx>
        <c:axId val="24476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7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111.93</c:v>
                </c:pt>
                <c:pt idx="1">
                  <c:v>109.85</c:v>
                </c:pt>
                <c:pt idx="2">
                  <c:v>106.33</c:v>
                </c:pt>
                <c:pt idx="3">
                  <c:v>108.2</c:v>
                </c:pt>
                <c:pt idx="4">
                  <c:v>99.48</c:v>
                </c:pt>
              </c:numCache>
            </c:numRef>
          </c:val>
          <c:extLst>
            <c:ext xmlns:c16="http://schemas.microsoft.com/office/drawing/2014/chart" uri="{C3380CC4-5D6E-409C-BE32-E72D297353CC}">
              <c16:uniqueId val="{00000000-DC53-4EBD-AFEA-12A18645583F}"/>
            </c:ext>
          </c:extLst>
        </c:ser>
        <c:dLbls>
          <c:showLegendKey val="0"/>
          <c:showVal val="0"/>
          <c:showCatName val="0"/>
          <c:showSerName val="0"/>
          <c:showPercent val="0"/>
          <c:showBubbleSize val="0"/>
        </c:dLbls>
        <c:gapWidth val="150"/>
        <c:axId val="244757368"/>
        <c:axId val="2760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C53-4EBD-AFEA-12A18645583F}"/>
            </c:ext>
          </c:extLst>
        </c:ser>
        <c:dLbls>
          <c:showLegendKey val="0"/>
          <c:showVal val="0"/>
          <c:showCatName val="0"/>
          <c:showSerName val="0"/>
          <c:showPercent val="0"/>
          <c:showBubbleSize val="0"/>
        </c:dLbls>
        <c:marker val="1"/>
        <c:smooth val="0"/>
        <c:axId val="244757368"/>
        <c:axId val="276065744"/>
      </c:lineChart>
      <c:dateAx>
        <c:axId val="244757368"/>
        <c:scaling>
          <c:orientation val="minMax"/>
        </c:scaling>
        <c:delete val="1"/>
        <c:axPos val="b"/>
        <c:numFmt formatCode="&quot;H&quot;yy" sourceLinked="1"/>
        <c:majorTickMark val="none"/>
        <c:minorTickMark val="none"/>
        <c:tickLblPos val="none"/>
        <c:crossAx val="276065744"/>
        <c:crosses val="autoZero"/>
        <c:auto val="1"/>
        <c:lblOffset val="100"/>
        <c:baseTimeUnit val="years"/>
      </c:dateAx>
      <c:valAx>
        <c:axId val="2760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127.64</c:v>
                </c:pt>
                <c:pt idx="1">
                  <c:v>130.55000000000001</c:v>
                </c:pt>
                <c:pt idx="2">
                  <c:v>134.81</c:v>
                </c:pt>
                <c:pt idx="3">
                  <c:v>130.68</c:v>
                </c:pt>
                <c:pt idx="4">
                  <c:v>142.69999999999999</c:v>
                </c:pt>
              </c:numCache>
            </c:numRef>
          </c:val>
          <c:extLst>
            <c:ext xmlns:c16="http://schemas.microsoft.com/office/drawing/2014/chart" uri="{C3380CC4-5D6E-409C-BE32-E72D297353CC}">
              <c16:uniqueId val="{00000000-E9AB-4082-ABC4-3BE67D9A7505}"/>
            </c:ext>
          </c:extLst>
        </c:ser>
        <c:dLbls>
          <c:showLegendKey val="0"/>
          <c:showVal val="0"/>
          <c:showCatName val="0"/>
          <c:showSerName val="0"/>
          <c:showPercent val="0"/>
          <c:showBubbleSize val="0"/>
        </c:dLbls>
        <c:gapWidth val="150"/>
        <c:axId val="276067312"/>
        <c:axId val="2447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9AB-4082-ABC4-3BE67D9A7505}"/>
            </c:ext>
          </c:extLst>
        </c:ser>
        <c:dLbls>
          <c:showLegendKey val="0"/>
          <c:showVal val="0"/>
          <c:showCatName val="0"/>
          <c:showSerName val="0"/>
          <c:showPercent val="0"/>
          <c:showBubbleSize val="0"/>
        </c:dLbls>
        <c:marker val="1"/>
        <c:smooth val="0"/>
        <c:axId val="276067312"/>
        <c:axId val="244756976"/>
      </c:lineChart>
      <c:dateAx>
        <c:axId val="276067312"/>
        <c:scaling>
          <c:orientation val="minMax"/>
        </c:scaling>
        <c:delete val="1"/>
        <c:axPos val="b"/>
        <c:numFmt formatCode="&quot;H&quot;yy" sourceLinked="1"/>
        <c:majorTickMark val="none"/>
        <c:minorTickMark val="none"/>
        <c:tickLblPos val="none"/>
        <c:crossAx val="244756976"/>
        <c:crosses val="autoZero"/>
        <c:auto val="1"/>
        <c:lblOffset val="100"/>
        <c:baseTimeUnit val="years"/>
      </c:dateAx>
      <c:valAx>
        <c:axId val="2447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四街道市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95851</v>
      </c>
      <c r="AM8" s="66"/>
      <c r="AN8" s="66"/>
      <c r="AO8" s="66"/>
      <c r="AP8" s="66"/>
      <c r="AQ8" s="66"/>
      <c r="AR8" s="66"/>
      <c r="AS8" s="66"/>
      <c r="AT8" s="37">
        <f>データ!$S$6</f>
        <v>34.520000000000003</v>
      </c>
      <c r="AU8" s="38"/>
      <c r="AV8" s="38"/>
      <c r="AW8" s="38"/>
      <c r="AX8" s="38"/>
      <c r="AY8" s="38"/>
      <c r="AZ8" s="38"/>
      <c r="BA8" s="38"/>
      <c r="BB8" s="55">
        <f>データ!$T$6</f>
        <v>2776.68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96.17</v>
      </c>
      <c r="J10" s="38"/>
      <c r="K10" s="38"/>
      <c r="L10" s="38"/>
      <c r="M10" s="38"/>
      <c r="N10" s="38"/>
      <c r="O10" s="65"/>
      <c r="P10" s="55">
        <f>データ!$P$6</f>
        <v>97.96</v>
      </c>
      <c r="Q10" s="55"/>
      <c r="R10" s="55"/>
      <c r="S10" s="55"/>
      <c r="T10" s="55"/>
      <c r="U10" s="55"/>
      <c r="V10" s="55"/>
      <c r="W10" s="66">
        <f>データ!$Q$6</f>
        <v>2310</v>
      </c>
      <c r="X10" s="66"/>
      <c r="Y10" s="66"/>
      <c r="Z10" s="66"/>
      <c r="AA10" s="66"/>
      <c r="AB10" s="66"/>
      <c r="AC10" s="66"/>
      <c r="AD10" s="2"/>
      <c r="AE10" s="2"/>
      <c r="AF10" s="2"/>
      <c r="AG10" s="2"/>
      <c r="AH10" s="2"/>
      <c r="AI10" s="2"/>
      <c r="AJ10" s="2"/>
      <c r="AK10" s="2"/>
      <c r="AL10" s="66">
        <f>データ!$U$6</f>
        <v>95752</v>
      </c>
      <c r="AM10" s="66"/>
      <c r="AN10" s="66"/>
      <c r="AO10" s="66"/>
      <c r="AP10" s="66"/>
      <c r="AQ10" s="66"/>
      <c r="AR10" s="66"/>
      <c r="AS10" s="66"/>
      <c r="AT10" s="37">
        <f>データ!$V$6</f>
        <v>34.9</v>
      </c>
      <c r="AU10" s="38"/>
      <c r="AV10" s="38"/>
      <c r="AW10" s="38"/>
      <c r="AX10" s="38"/>
      <c r="AY10" s="38"/>
      <c r="AZ10" s="38"/>
      <c r="BA10" s="38"/>
      <c r="BB10" s="55">
        <f>データ!$W$6</f>
        <v>2743.61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y9SFpQ/JyKsOSjDMVv9dQ5PYQHpPrBXcP3pforkoFalQynWy1HmJAM0n1znfaIoIQ2vz4Av3G/wT99ITyJLTg==" saltValue="VqzfUoO3XNBPlxw1y94A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122289</v>
      </c>
      <c r="D6" s="20">
        <f t="shared" si="3"/>
        <v>46</v>
      </c>
      <c r="E6" s="20">
        <f t="shared" si="3"/>
        <v>1</v>
      </c>
      <c r="F6" s="20">
        <f t="shared" si="3"/>
        <v>0</v>
      </c>
      <c r="G6" s="20">
        <f t="shared" si="3"/>
        <v>1</v>
      </c>
      <c r="H6" s="20" t="str">
        <f t="shared" si="3"/>
        <v>千葉県　四街道市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96.17</v>
      </c>
      <c r="P6" s="21">
        <f t="shared" si="3"/>
        <v>97.96</v>
      </c>
      <c r="Q6" s="21">
        <f t="shared" si="3"/>
        <v>2310</v>
      </c>
      <c r="R6" s="21">
        <f t="shared" si="3"/>
        <v>95851</v>
      </c>
      <c r="S6" s="21">
        <f t="shared" si="3"/>
        <v>34.520000000000003</v>
      </c>
      <c r="T6" s="21">
        <f t="shared" si="3"/>
        <v>2776.68</v>
      </c>
      <c r="U6" s="21">
        <f t="shared" si="3"/>
        <v>95752</v>
      </c>
      <c r="V6" s="21">
        <f t="shared" si="3"/>
        <v>34.9</v>
      </c>
      <c r="W6" s="21">
        <f t="shared" si="3"/>
        <v>2743.61</v>
      </c>
      <c r="X6" s="22">
        <f>IF(X7="",NA(),X7)</f>
        <v>123.41</v>
      </c>
      <c r="Y6" s="22">
        <f t="shared" ref="Y6:AG6" si="4">IF(Y7="",NA(),Y7)</f>
        <v>120.63</v>
      </c>
      <c r="Z6" s="22">
        <f t="shared" si="4"/>
        <v>115.38</v>
      </c>
      <c r="AA6" s="22">
        <f t="shared" si="4"/>
        <v>118.17</v>
      </c>
      <c r="AB6" s="22">
        <f t="shared" si="4"/>
        <v>108.31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1222.96</v>
      </c>
      <c r="AU6" s="22">
        <f t="shared" ref="AU6:BC6" si="6">IF(AU7="",NA(),AU7)</f>
        <v>871.05</v>
      </c>
      <c r="AV6" s="22">
        <f t="shared" si="6"/>
        <v>744.61</v>
      </c>
      <c r="AW6" s="22">
        <f t="shared" si="6"/>
        <v>933.44</v>
      </c>
      <c r="AX6" s="22">
        <f t="shared" si="6"/>
        <v>386.34</v>
      </c>
      <c r="AY6" s="22">
        <f t="shared" si="6"/>
        <v>355.5</v>
      </c>
      <c r="AZ6" s="22">
        <f t="shared" si="6"/>
        <v>349.83</v>
      </c>
      <c r="BA6" s="22">
        <f t="shared" si="6"/>
        <v>360.86</v>
      </c>
      <c r="BB6" s="22">
        <f t="shared" si="6"/>
        <v>350.79</v>
      </c>
      <c r="BC6" s="22">
        <f t="shared" si="6"/>
        <v>354.57</v>
      </c>
      <c r="BD6" s="21" t="str">
        <f>IF(BD7="","",IF(BD7="-","【-】","【"&amp;SUBSTITUTE(TEXT(BD7,"#,##0.00"),"-","△")&amp;"】"))</f>
        <v>【261.51】</v>
      </c>
      <c r="BE6" s="21">
        <f>IF(BE7="",NA(),BE7)</f>
        <v>0</v>
      </c>
      <c r="BF6" s="21">
        <f t="shared" ref="BF6:BN6" si="7">IF(BF7="",NA(),BF7)</f>
        <v>0</v>
      </c>
      <c r="BG6" s="21">
        <f t="shared" si="7"/>
        <v>0</v>
      </c>
      <c r="BH6" s="21">
        <f t="shared" si="7"/>
        <v>0</v>
      </c>
      <c r="BI6" s="21">
        <f t="shared" si="7"/>
        <v>0</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111.93</v>
      </c>
      <c r="BQ6" s="22">
        <f t="shared" ref="BQ6:BY6" si="8">IF(BQ7="",NA(),BQ7)</f>
        <v>109.85</v>
      </c>
      <c r="BR6" s="22">
        <f t="shared" si="8"/>
        <v>106.33</v>
      </c>
      <c r="BS6" s="22">
        <f t="shared" si="8"/>
        <v>108.2</v>
      </c>
      <c r="BT6" s="22">
        <f t="shared" si="8"/>
        <v>99.48</v>
      </c>
      <c r="BU6" s="22">
        <f t="shared" si="8"/>
        <v>104.57</v>
      </c>
      <c r="BV6" s="22">
        <f t="shared" si="8"/>
        <v>103.54</v>
      </c>
      <c r="BW6" s="22">
        <f t="shared" si="8"/>
        <v>103.32</v>
      </c>
      <c r="BX6" s="22">
        <f t="shared" si="8"/>
        <v>100.85</v>
      </c>
      <c r="BY6" s="22">
        <f t="shared" si="8"/>
        <v>103.79</v>
      </c>
      <c r="BZ6" s="21" t="str">
        <f>IF(BZ7="","",IF(BZ7="-","【-】","【"&amp;SUBSTITUTE(TEXT(BZ7,"#,##0.00"),"-","△")&amp;"】"))</f>
        <v>【102.35】</v>
      </c>
      <c r="CA6" s="22">
        <f>IF(CA7="",NA(),CA7)</f>
        <v>127.64</v>
      </c>
      <c r="CB6" s="22">
        <f t="shared" ref="CB6:CJ6" si="9">IF(CB7="",NA(),CB7)</f>
        <v>130.55000000000001</v>
      </c>
      <c r="CC6" s="22">
        <f t="shared" si="9"/>
        <v>134.81</v>
      </c>
      <c r="CD6" s="22">
        <f t="shared" si="9"/>
        <v>130.68</v>
      </c>
      <c r="CE6" s="22">
        <f t="shared" si="9"/>
        <v>142.69999999999999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62.62</v>
      </c>
      <c r="CM6" s="22">
        <f t="shared" ref="CM6:CU6" si="10">IF(CM7="",NA(),CM7)</f>
        <v>62.82</v>
      </c>
      <c r="CN6" s="22">
        <f t="shared" si="10"/>
        <v>62.79</v>
      </c>
      <c r="CO6" s="22">
        <f t="shared" si="10"/>
        <v>63.16</v>
      </c>
      <c r="CP6" s="22">
        <f t="shared" si="10"/>
        <v>63.37</v>
      </c>
      <c r="CQ6" s="22">
        <f t="shared" si="10"/>
        <v>59.74</v>
      </c>
      <c r="CR6" s="22">
        <f t="shared" si="10"/>
        <v>59.46</v>
      </c>
      <c r="CS6" s="22">
        <f t="shared" si="10"/>
        <v>59.51</v>
      </c>
      <c r="CT6" s="22">
        <f t="shared" si="10"/>
        <v>59.91</v>
      </c>
      <c r="CU6" s="22">
        <f t="shared" si="10"/>
        <v>59.4</v>
      </c>
      <c r="CV6" s="21" t="str">
        <f>IF(CV7="","",IF(CV7="-","【-】","【"&amp;SUBSTITUTE(TEXT(CV7,"#,##0.00"),"-","△")&amp;"】"))</f>
        <v>【60.29】</v>
      </c>
      <c r="CW6" s="22">
        <f>IF(CW7="",NA(),CW7)</f>
        <v>94.26</v>
      </c>
      <c r="CX6" s="22">
        <f t="shared" ref="CX6:DF6" si="11">IF(CX7="",NA(),CX7)</f>
        <v>94.54</v>
      </c>
      <c r="CY6" s="22">
        <f t="shared" si="11"/>
        <v>94.3</v>
      </c>
      <c r="CZ6" s="22">
        <f t="shared" si="11"/>
        <v>97.47</v>
      </c>
      <c r="DA6" s="22">
        <f t="shared" si="11"/>
        <v>96.93</v>
      </c>
      <c r="DB6" s="22">
        <f t="shared" si="11"/>
        <v>87.28</v>
      </c>
      <c r="DC6" s="22">
        <f t="shared" si="11"/>
        <v>87.41</v>
      </c>
      <c r="DD6" s="22">
        <f t="shared" si="11"/>
        <v>87.08</v>
      </c>
      <c r="DE6" s="22">
        <f t="shared" si="11"/>
        <v>87.26</v>
      </c>
      <c r="DF6" s="22">
        <f t="shared" si="11"/>
        <v>87.57</v>
      </c>
      <c r="DG6" s="21" t="str">
        <f>IF(DG7="","",IF(DG7="-","【-】","【"&amp;SUBSTITUTE(TEXT(DG7,"#,##0.00"),"-","△")&amp;"】"))</f>
        <v>【90.12】</v>
      </c>
      <c r="DH6" s="22">
        <f>IF(DH7="",NA(),DH7)</f>
        <v>43.3</v>
      </c>
      <c r="DI6" s="22">
        <f t="shared" ref="DI6:DQ6" si="12">IF(DI7="",NA(),DI7)</f>
        <v>43.55</v>
      </c>
      <c r="DJ6" s="22">
        <f t="shared" si="12"/>
        <v>44.06</v>
      </c>
      <c r="DK6" s="22">
        <f t="shared" si="12"/>
        <v>45.17</v>
      </c>
      <c r="DL6" s="22">
        <f t="shared" si="12"/>
        <v>44.95</v>
      </c>
      <c r="DM6" s="22">
        <f t="shared" si="12"/>
        <v>46.94</v>
      </c>
      <c r="DN6" s="22">
        <f t="shared" si="12"/>
        <v>47.62</v>
      </c>
      <c r="DO6" s="22">
        <f t="shared" si="12"/>
        <v>48.55</v>
      </c>
      <c r="DP6" s="22">
        <f t="shared" si="12"/>
        <v>49.2</v>
      </c>
      <c r="DQ6" s="22">
        <f t="shared" si="12"/>
        <v>50.01</v>
      </c>
      <c r="DR6" s="21" t="str">
        <f>IF(DR7="","",IF(DR7="-","【-】","【"&amp;SUBSTITUTE(TEXT(DR7,"#,##0.00"),"-","△")&amp;"】"))</f>
        <v>【50.88】</v>
      </c>
      <c r="DS6" s="22">
        <f>IF(DS7="",NA(),DS7)</f>
        <v>18.25</v>
      </c>
      <c r="DT6" s="22">
        <f t="shared" ref="DT6:EB6" si="13">IF(DT7="",NA(),DT7)</f>
        <v>18.95</v>
      </c>
      <c r="DU6" s="22">
        <f t="shared" si="13"/>
        <v>19.46</v>
      </c>
      <c r="DV6" s="22">
        <f t="shared" si="13"/>
        <v>19.350000000000001</v>
      </c>
      <c r="DW6" s="22">
        <f t="shared" si="13"/>
        <v>19.62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0.57999999999999996</v>
      </c>
      <c r="EE6" s="22">
        <f t="shared" ref="EE6:EM6" si="14">IF(EE7="",NA(),EE7)</f>
        <v>0.57999999999999996</v>
      </c>
      <c r="EF6" s="22">
        <f t="shared" si="14"/>
        <v>0.98</v>
      </c>
      <c r="EG6" s="22">
        <f t="shared" si="14"/>
        <v>0.75</v>
      </c>
      <c r="EH6" s="22">
        <f t="shared" si="14"/>
        <v>1.05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122289</v>
      </c>
      <c r="D7" s="24">
        <v>46</v>
      </c>
      <c r="E7" s="24">
        <v>1</v>
      </c>
      <c r="F7" s="24">
        <v>0</v>
      </c>
      <c r="G7" s="24">
        <v>1</v>
      </c>
      <c r="H7" s="24" t="s">
        <v>92</v>
      </c>
      <c r="I7" s="24" t="s">
        <v>93</v>
      </c>
      <c r="J7" s="24" t="s">
        <v>94</v>
      </c>
      <c r="K7" s="24" t="s">
        <v>95</v>
      </c>
      <c r="L7" s="24" t="s">
        <v>96</v>
      </c>
      <c r="M7" s="24" t="s">
        <v>97</v>
      </c>
      <c r="N7" s="25" t="s">
        <v>98</v>
      </c>
      <c r="O7" s="25">
        <v>96.17</v>
      </c>
      <c r="P7" s="25">
        <v>97.96</v>
      </c>
      <c r="Q7" s="25">
        <v>2310</v>
      </c>
      <c r="R7" s="25">
        <v>95851</v>
      </c>
      <c r="S7" s="25">
        <v>34.520000000000003</v>
      </c>
      <c r="T7" s="25">
        <v>2776.68</v>
      </c>
      <c r="U7" s="25">
        <v>95752</v>
      </c>
      <c r="V7" s="25">
        <v>34.9</v>
      </c>
      <c r="W7" s="25">
        <v>2743.61</v>
      </c>
      <c r="X7" s="25">
        <v>123.41</v>
      </c>
      <c r="Y7" s="25">
        <v>120.63</v>
      </c>
      <c r="Z7" s="25">
        <v>115.38</v>
      </c>
      <c r="AA7" s="25">
        <v>118.17</v>
      </c>
      <c r="AB7" s="25">
        <v>108.31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1222.96</v>
      </c>
      <c r="AU7" s="25">
        <v>871.05</v>
      </c>
      <c r="AV7" s="25">
        <v>744.61</v>
      </c>
      <c r="AW7" s="25">
        <v>933.44</v>
      </c>
      <c r="AX7" s="25">
        <v>386.34</v>
      </c>
      <c r="AY7" s="25">
        <v>355.5</v>
      </c>
      <c r="AZ7" s="25">
        <v>349.83</v>
      </c>
      <c r="BA7" s="25">
        <v>360.86</v>
      </c>
      <c r="BB7" s="25">
        <v>350.79</v>
      </c>
      <c r="BC7" s="25">
        <v>354.57</v>
      </c>
      <c r="BD7" s="25">
        <v>261.51</v>
      </c>
      <c r="BE7" s="25">
        <v>0</v>
      </c>
      <c r="BF7" s="25">
        <v>0</v>
      </c>
      <c r="BG7" s="25">
        <v>0</v>
      </c>
      <c r="BH7" s="25">
        <v>0</v>
      </c>
      <c r="BI7" s="25">
        <v>0</v>
      </c>
      <c r="BJ7" s="25">
        <v>312.58</v>
      </c>
      <c r="BK7" s="25">
        <v>314.87</v>
      </c>
      <c r="BL7" s="25">
        <v>309.27999999999997</v>
      </c>
      <c r="BM7" s="25">
        <v>322.92</v>
      </c>
      <c r="BN7" s="25">
        <v>303.45999999999998</v>
      </c>
      <c r="BO7" s="25">
        <v>265.16000000000003</v>
      </c>
      <c r="BP7" s="25">
        <v>111.93</v>
      </c>
      <c r="BQ7" s="25">
        <v>109.85</v>
      </c>
      <c r="BR7" s="25">
        <v>106.33</v>
      </c>
      <c r="BS7" s="25">
        <v>108.2</v>
      </c>
      <c r="BT7" s="25">
        <v>99.48</v>
      </c>
      <c r="BU7" s="25">
        <v>104.57</v>
      </c>
      <c r="BV7" s="25">
        <v>103.54</v>
      </c>
      <c r="BW7" s="25">
        <v>103.32</v>
      </c>
      <c r="BX7" s="25">
        <v>100.85</v>
      </c>
      <c r="BY7" s="25">
        <v>103.79</v>
      </c>
      <c r="BZ7" s="25">
        <v>102.35</v>
      </c>
      <c r="CA7" s="25">
        <v>127.64</v>
      </c>
      <c r="CB7" s="25">
        <v>130.55000000000001</v>
      </c>
      <c r="CC7" s="25">
        <v>134.81</v>
      </c>
      <c r="CD7" s="25">
        <v>130.68</v>
      </c>
      <c r="CE7" s="25">
        <v>142.69999999999999</v>
      </c>
      <c r="CF7" s="25">
        <v>165.47</v>
      </c>
      <c r="CG7" s="25">
        <v>167.46</v>
      </c>
      <c r="CH7" s="25">
        <v>168.56</v>
      </c>
      <c r="CI7" s="25">
        <v>167.1</v>
      </c>
      <c r="CJ7" s="25">
        <v>167.86</v>
      </c>
      <c r="CK7" s="25">
        <v>167.74</v>
      </c>
      <c r="CL7" s="25">
        <v>62.62</v>
      </c>
      <c r="CM7" s="25">
        <v>62.82</v>
      </c>
      <c r="CN7" s="25">
        <v>62.79</v>
      </c>
      <c r="CO7" s="25">
        <v>63.16</v>
      </c>
      <c r="CP7" s="25">
        <v>63.37</v>
      </c>
      <c r="CQ7" s="25">
        <v>59.74</v>
      </c>
      <c r="CR7" s="25">
        <v>59.46</v>
      </c>
      <c r="CS7" s="25">
        <v>59.51</v>
      </c>
      <c r="CT7" s="25">
        <v>59.91</v>
      </c>
      <c r="CU7" s="25">
        <v>59.4</v>
      </c>
      <c r="CV7" s="25">
        <v>60.29</v>
      </c>
      <c r="CW7" s="25">
        <v>94.26</v>
      </c>
      <c r="CX7" s="25">
        <v>94.54</v>
      </c>
      <c r="CY7" s="25">
        <v>94.3</v>
      </c>
      <c r="CZ7" s="25">
        <v>97.47</v>
      </c>
      <c r="DA7" s="25">
        <v>96.93</v>
      </c>
      <c r="DB7" s="25">
        <v>87.28</v>
      </c>
      <c r="DC7" s="25">
        <v>87.41</v>
      </c>
      <c r="DD7" s="25">
        <v>87.08</v>
      </c>
      <c r="DE7" s="25">
        <v>87.26</v>
      </c>
      <c r="DF7" s="25">
        <v>87.57</v>
      </c>
      <c r="DG7" s="25">
        <v>90.12</v>
      </c>
      <c r="DH7" s="25">
        <v>43.3</v>
      </c>
      <c r="DI7" s="25">
        <v>43.55</v>
      </c>
      <c r="DJ7" s="25">
        <v>44.06</v>
      </c>
      <c r="DK7" s="25">
        <v>45.17</v>
      </c>
      <c r="DL7" s="25">
        <v>44.95</v>
      </c>
      <c r="DM7" s="25">
        <v>46.94</v>
      </c>
      <c r="DN7" s="25">
        <v>47.62</v>
      </c>
      <c r="DO7" s="25">
        <v>48.55</v>
      </c>
      <c r="DP7" s="25">
        <v>49.2</v>
      </c>
      <c r="DQ7" s="25">
        <v>50.01</v>
      </c>
      <c r="DR7" s="25">
        <v>50.88</v>
      </c>
      <c r="DS7" s="25">
        <v>18.25</v>
      </c>
      <c r="DT7" s="25">
        <v>18.95</v>
      </c>
      <c r="DU7" s="25">
        <v>19.46</v>
      </c>
      <c r="DV7" s="25">
        <v>19.350000000000001</v>
      </c>
      <c r="DW7" s="25">
        <v>19.62</v>
      </c>
      <c r="DX7" s="25">
        <v>14.48</v>
      </c>
      <c r="DY7" s="25">
        <v>16.27</v>
      </c>
      <c r="DZ7" s="25">
        <v>17.11</v>
      </c>
      <c r="EA7" s="25">
        <v>18.329999999999998</v>
      </c>
      <c r="EB7" s="25">
        <v>20.27</v>
      </c>
      <c r="EC7" s="25">
        <v>22.3</v>
      </c>
      <c r="ED7" s="25">
        <v>0.57999999999999996</v>
      </c>
      <c r="EE7" s="25">
        <v>0.57999999999999996</v>
      </c>
      <c r="EF7" s="25">
        <v>0.98</v>
      </c>
      <c r="EG7" s="25">
        <v>0.75</v>
      </c>
      <c r="EH7" s="25">
        <v>1.05</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2023-02-01T04:39:51Z</cp:lastPrinted>
  <dcterms:created xsi:type="dcterms:W3CDTF">2022-12-01T00:56:20Z</dcterms:created>
  <dcterms:modified xsi:type="dcterms:W3CDTF">2023-02-24T00:38:43Z</dcterms:modified>
  <cp:category/>
</cp:coreProperties>
</file>