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3EC45682-6895-473F-87FA-E4F5B9BB06D4}" xr6:coauthVersionLast="47" xr6:coauthVersionMax="47" xr10:uidLastSave="{00000000-0000-0000-0000-000000000000}"/>
  <workbookProtection workbookAlgorithmName="SHA-512" workbookHashValue="1+EQndFHHH3t/Loox9Qjd3tColocWtKHf83GZp9qZX7NnSSxg/ycXpiwK0P0xevLbIVrZM6nAP8wO/tvAhr9eA==" workbookSaltValue="94WRlBWjvjEl5rQIxGAdDA==" workbookSpinCount="100000" lockStructure="1"/>
  <bookViews>
    <workbookView xWindow="28692" yWindow="-108" windowWidth="29016" windowHeight="1569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B10" i="4" s="1"/>
  <c r="M6" i="5"/>
  <c r="AD8" i="4" s="1"/>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H85" i="4"/>
  <c r="E85" i="4"/>
  <c r="BB10" i="4"/>
  <c r="AT10" i="4"/>
  <c r="AL10" i="4"/>
  <c r="W10" i="4"/>
  <c r="AT8" i="4"/>
  <c r="AL8" i="4"/>
  <c r="W8" i="4"/>
  <c r="P8" i="4"/>
  <c r="I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<sst xmlns="http://schemas.openxmlformats.org/spreadsheetml/2006/main" count="228" uniqueCount="114">
  <si>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</si>
  <si>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</si>
  <si>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</si>
  <si>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</si>
  <si>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</si>
  <si>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</si>
  <si>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</si>
  <si>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</si>
  <si>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</si>
  <si>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</si>
  <si>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</si>
  <si>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</si>
  <si>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</si>
  <si>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</si>
  <si>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</si>
  <si>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</si>
  <si>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</si>
  <si>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</si>
  <si>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</si>
  <si>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</si>
  <si>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</si>
  <si>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</si>
  <si>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</si>
  <si>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</si>
  <si>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</si>
  <si>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</si>
  <si>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</si>
  <si>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</si>
  <si>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</si>
  <si>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</si>
  <si>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</si>
  <si>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</si>
  <si>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</si>
  <si>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</si>
  <si>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</si>
  <si>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</si>
  <si>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</si>
  <si>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</si>
  <si>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</si>
  <si>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</si>
  <si>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</si>
  <si>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</si>
  <si>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</si>
  <si>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</si>
  <si>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</si>
  <si>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</si>
  <si>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</si>
  <si>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</si>
  <si>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</si>
  <si>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</si>
  <si>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</si>
  <si>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</si>
  <si>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</si>
  <si>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</si>
  <si>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</si>
  <si>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</si>
  <si>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</si>
  <si>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</si>
  <si>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</si>
  <si>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</si>
  <si>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</si>
  <si>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</si>
  <si>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</si>
  <si>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</si>
  <si>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</si>
  <si>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</si>
  <si>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</si>
  <si>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</si>
  <si>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</si>
  <si>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</si>
  <si>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</si>
  <si>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</si>
  <si>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</si>
  <si>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</si>
  <si>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</si>
  <si>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</si>
  <si>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</si>
  <si>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</si>
  <si>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</si>
  <si>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</si>
  <si>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</si>
  <si>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</si>
  <si>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</si>
  <si>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</si>
  <si>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</si>
  <si>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</si>
  <si>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</si>
  <si>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</si>
  <si>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</si>
  <si>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</si>
  <si>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</si>
  <si>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</si>
  <si>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</si>
  <si>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八千代市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</si>
  <si>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</si>
  <si>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</si>
  <si>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</si>
  <si>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</si>
  <si>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</si>
  <si>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</si>
  <si>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</si>
  <si>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</si>
  <si>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</si>
  <si>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</si>
  <si>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</si>
  <si>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</si>
  <si>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</si>
  <si>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</si>
  <si>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</si>
  <si>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</si>
  <si>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</si>
  <si>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維持管理費の増加により、「⑥給水原価」が上昇した。同様の理由により、「①経常収支比率」は前年度を下回ったが、100％以上を維持するとともに、類似団体平均値を上回っている。また、「⑤料金回収率」についても減少しているが、令和元年10月に行った料金改定（増額）の影響により、100％以上を維持している。
　「③流動比率」は類似団体平均値を超えているが、今後、老朽施設の更新等に多額の費用を要するとともに、企業債の借入も増加していくことが見込まれるため、適正な給水収益の確保等により、短期的な債務に対する支払い能力を確保していく必要がある。
　「④企業債残高対給水収益比率」は昨年度に比べ若干上昇し高い水準にあり、施設の更新費用の財源を企業債に大きく依存している状況である。適正な収入の確保を図るため、令和元年10月に料金改定（増額）を行ったが、今後も引き続き、料金水準の妥当性を判断しながら、自己資金の確保や企業債借入の抑制を図る必要がある。
　「⑦施設利用率」は類似団体平均値を上回っているが、将来的な水需要の減少が見込まれているため、浄・給水場の統廃合等により、さらなる施設運用の効率化を図っていく必要がある。
　「⑧有収率」が類似団体平均値と比べて高いことについては、近年は管路の更新に注力してきたため、漏水が抑えられていることが要因と思われる。
</t>
    <rPh sb="1" eb="6">
      <t>イジカンリヒ</t>
    </rPh>
    <rPh sb="7" eb="9">
      <t>ゾウカ</t>
    </rPh>
    <rPh sb="15" eb="19">
      <t>キュウスイゲンカ</t>
    </rPh>
    <rPh sb="21" eb="23">
      <t>ジョウショウ</t>
    </rPh>
    <rPh sb="26" eb="28">
      <t>ドウヨウ</t>
    </rPh>
    <rPh sb="29" eb="31">
      <t>リユウ</t>
    </rPh>
    <rPh sb="37" eb="41">
      <t>ケイジョウシュウシ</t>
    </rPh>
    <rPh sb="41" eb="43">
      <t>ヒリツ</t>
    </rPh>
    <rPh sb="45" eb="48">
      <t>ゼンネンド</t>
    </rPh>
    <rPh sb="49" eb="51">
      <t>シタマワ</t>
    </rPh>
    <rPh sb="59" eb="61">
      <t>イジョウ</t>
    </rPh>
    <rPh sb="62" eb="64">
      <t>イジ</t>
    </rPh>
    <rPh sb="71" eb="75">
      <t>ルイジダンタイ</t>
    </rPh>
    <rPh sb="75" eb="78">
      <t>ヘイキンチ</t>
    </rPh>
    <rPh sb="79" eb="81">
      <t>ウワマワ</t>
    </rPh>
    <rPh sb="102" eb="104">
      <t>ゲンショウ</t>
    </rPh>
    <rPh sb="110" eb="112">
      <t>レイワ</t>
    </rPh>
    <rPh sb="112" eb="114">
      <t>ガンネン</t>
    </rPh>
    <rPh sb="116" eb="117">
      <t>ツキ</t>
    </rPh>
    <rPh sb="118" eb="119">
      <t>オコナ</t>
    </rPh>
    <rPh sb="121" eb="125">
      <t>リョウキンカイテイ</t>
    </rPh>
    <rPh sb="126" eb="128">
      <t>ゾウガク</t>
    </rPh>
    <rPh sb="130" eb="132">
      <t>エイキョウ</t>
    </rPh>
    <rPh sb="140" eb="142">
      <t>イジョウ</t>
    </rPh>
    <rPh sb="143" eb="145">
      <t>イジ</t>
    </rPh>
    <rPh sb="154" eb="156">
      <t>リュウドウ</t>
    </rPh>
    <rPh sb="156" eb="158">
      <t>ヒリツ</t>
    </rPh>
    <rPh sb="160" eb="164">
      <t>ルイジダンタイ</t>
    </rPh>
    <rPh sb="164" eb="166">
      <t>ヘイキン</t>
    </rPh>
    <rPh sb="166" eb="167">
      <t>アタイ</t>
    </rPh>
    <rPh sb="168" eb="169">
      <t>コ</t>
    </rPh>
    <rPh sb="175" eb="177">
      <t>コンゴ</t>
    </rPh>
    <rPh sb="178" eb="182">
      <t>ロウキュウシセツ</t>
    </rPh>
    <rPh sb="286" eb="289">
      <t>サクネンド</t>
    </rPh>
    <rPh sb="290" eb="291">
      <t>クラ</t>
    </rPh>
    <rPh sb="292" eb="294">
      <t>ジャッカン</t>
    </rPh>
    <rPh sb="294" eb="296">
      <t>ジョウショウ</t>
    </rPh>
    <rPh sb="297" eb="298">
      <t>タカ</t>
    </rPh>
    <rPh sb="299" eb="301">
      <t>スイジュン</t>
    </rPh>
    <rPh sb="305" eb="307">
      <t>シセツ</t>
    </rPh>
    <rPh sb="308" eb="310">
      <t>コウシン</t>
    </rPh>
    <rPh sb="310" eb="312">
      <t>ヒヨウ</t>
    </rPh>
    <rPh sb="313" eb="315">
      <t>ザイゲン</t>
    </rPh>
    <rPh sb="316" eb="319">
      <t>キギョウサイ</t>
    </rPh>
    <rPh sb="320" eb="321">
      <t>オオ</t>
    </rPh>
    <rPh sb="323" eb="325">
      <t>イゾン</t>
    </rPh>
    <rPh sb="329" eb="331">
      <t>ジョウキョウ</t>
    </rPh>
    <rPh sb="335" eb="337">
      <t>テキセイ</t>
    </rPh>
    <rPh sb="338" eb="340">
      <t>シュウニュウ</t>
    </rPh>
    <rPh sb="341" eb="343">
      <t>カクホ</t>
    </rPh>
    <rPh sb="344" eb="345">
      <t>ハカ</t>
    </rPh>
    <rPh sb="349" eb="351">
      <t>レイワ</t>
    </rPh>
    <rPh sb="351" eb="353">
      <t>ガンネン</t>
    </rPh>
    <rPh sb="355" eb="356">
      <t>ツキ</t>
    </rPh>
    <rPh sb="357" eb="361">
      <t>リョウキンカイテイ</t>
    </rPh>
    <rPh sb="362" eb="364">
      <t>ゾウガク</t>
    </rPh>
    <rPh sb="366" eb="367">
      <t>オコナ</t>
    </rPh>
    <rPh sb="371" eb="373">
      <t>コンゴ</t>
    </rPh>
    <rPh sb="374" eb="375">
      <t>ヒ</t>
    </rPh>
    <rPh sb="376" eb="377">
      <t>ツヅ</t>
    </rPh>
    <rPh sb="379" eb="383">
      <t>リョウキンスイジュン</t>
    </rPh>
    <rPh sb="384" eb="387">
      <t>ダトウセイ</t>
    </rPh>
    <rPh sb="388" eb="390">
      <t>ハンダン</t>
    </rPh>
    <rPh sb="395" eb="399">
      <t>ジコシキン</t>
    </rPh>
    <rPh sb="400" eb="402">
      <t>カクホ</t>
    </rPh>
    <rPh sb="403" eb="406">
      <t>キギョウサイ</t>
    </rPh>
    <rPh sb="406" eb="408">
      <t>カリイレ</t>
    </rPh>
    <rPh sb="409" eb="411">
      <t>ヨクセイ</t>
    </rPh>
    <rPh sb="412" eb="413">
      <t>ハカ</t>
    </rPh>
    <rPh sb="414" eb="416">
      <t>ヒツヨウ</t>
    </rPh>
    <rPh sb="424" eb="426">
      <t>シセツ</t>
    </rPh>
    <rPh sb="426" eb="429">
      <t>リヨウリツ</t>
    </rPh>
    <rPh sb="431" eb="435">
      <t>ルイジダンタイ</t>
    </rPh>
    <rPh sb="435" eb="438">
      <t>ヘイキンチ</t>
    </rPh>
    <rPh sb="439" eb="441">
      <t>ウワマワ</t>
    </rPh>
    <rPh sb="447" eb="450">
      <t>ショウライテキ</t>
    </rPh>
    <rPh sb="451" eb="452">
      <t>ミズ</t>
    </rPh>
    <rPh sb="452" eb="454">
      <t>ジュヨウ</t>
    </rPh>
    <rPh sb="455" eb="457">
      <t>ゲンショウ</t>
    </rPh>
    <rPh sb="458" eb="460">
      <t>ミコ</t>
    </rPh>
    <phoneticPr fontId="4"/>
  </si>
  <si>
    <t>　「①有形固定資産減価償却率」は微増傾向であるが、類似団体平均値を下回っている。この一因として、類似団体平均値を下回る「②管路経年化率」に現れているように、老朽化した管路の更新を積極的に進めてきたことが挙げられる。
　「③管路更新率」については、類似団体平均値並みとなっているが、今後も引き続き、老朽化が進んでいる浄・給水場の更新とバランスをとりながら、管路の更新を行っていく必要がある。</t>
    <rPh sb="2" eb="7">
      <t>イジカンリヒ</t>
    </rPh>
    <rPh sb="8" eb="10">
      <t>ゾウカ</t>
    </rPh>
    <rPh sb="16" eb="20">
      <t>キュウスイゲンカ</t>
    </rPh>
    <rPh sb="22" eb="24">
      <t>ジョウショウ</t>
    </rPh>
    <rPh sb="27" eb="29">
      <t>ドウヨウ</t>
    </rPh>
    <rPh sb="30" eb="32">
      <t>リユウ</t>
    </rPh>
    <rPh sb="38" eb="42">
      <t>ケイジョウシュウシ</t>
    </rPh>
    <rPh sb="42" eb="44">
      <t>ヒリツ</t>
    </rPh>
    <rPh sb="46" eb="49">
      <t>ゼンネンド</t>
    </rPh>
    <rPh sb="50" eb="52">
      <t>シタマワ</t>
    </rPh>
    <rPh sb="60" eb="62">
      <t>イジョウ</t>
    </rPh>
    <rPh sb="63" eb="65">
      <t>イジ</t>
    </rPh>
    <rPh sb="72" eb="76">
      <t>ルイジダンタイ</t>
    </rPh>
    <rPh sb="76" eb="79">
      <t>ヘイキンチ</t>
    </rPh>
    <rPh sb="80" eb="82">
      <t>ウワマワ</t>
    </rPh>
    <rPh sb="103" eb="105">
      <t>ゲンショウ</t>
    </rPh>
    <rPh sb="112" eb="114">
      <t>レイワ</t>
    </rPh>
    <rPh sb="114" eb="116">
      <t>ガンネン</t>
    </rPh>
    <rPh sb="118" eb="119">
      <t>ツキ</t>
    </rPh>
    <rPh sb="120" eb="121">
      <t>オコナ</t>
    </rPh>
    <rPh sb="123" eb="127">
      <t>リョウキンカイテイ</t>
    </rPh>
    <rPh sb="128" eb="130">
      <t>ゾウガク</t>
    </rPh>
    <rPh sb="132" eb="134">
      <t>エイキョウ</t>
    </rPh>
    <rPh sb="142" eb="144">
      <t>イジョウ</t>
    </rPh>
    <rPh sb="145" eb="147">
      <t>イジ</t>
    </rPh>
    <rPh sb="156" eb="158">
      <t>リュウドウ</t>
    </rPh>
    <rPh sb="158" eb="160">
      <t>ヒリツ</t>
    </rPh>
    <rPh sb="162" eb="166">
      <t>ルイジダンタイ</t>
    </rPh>
    <rPh sb="166" eb="168">
      <t>ヘイキン</t>
    </rPh>
    <rPh sb="168" eb="169">
      <t>アタイ</t>
    </rPh>
    <rPh sb="170" eb="171">
      <t>コ</t>
    </rPh>
    <rPh sb="177" eb="179">
      <t>コンゴ</t>
    </rPh>
    <rPh sb="180" eb="184">
      <t>ロウキュウシセツサクネンドクラジャッカンジョウショウタカスイジュンシセツコウシンヒヨウザイゲンキギョウサイオオイゾンジョウキョウテキセイシュウニュウカクホハカレイワガンネンツキリョウキンカイテイゾウガクオコナコンゴヒツヅリョウキンスイジュンダトウセイハンダンジコシキンカクホキギョウサイカリイレヨクセイハカヒツヨウシセツリヨウリツルイジダンタイヘイキンチウワマワショウライテキミズジュヨウゲンショウミコ</t>
    </rPh>
    <phoneticPr fontId="4"/>
  </si>
  <si>
    <t>　今後、水需要の減少が見込まれる一方で、老朽化した浄・給水場や管路の更新に多額の事業費を要することとなるが、現在、更新費用の財源の多くを企業債に依存している状況がある。令和元年10月に水道料金を改定（増額）し給水収益の確保を図ったが、引き続き、毎年度の収支状況や将来の事業計画を確認しながら、適正な給水収益の確保に努める必要がある。
　将来にわたり安定的に事業を継続していくための取組みを示した「第2次八千代市水道事業経営戦略」に基づき、適正な給水収益を確保しながら、浄・給水場の統廃合や管路の更新等を計画的に進め、経営基盤の強化を図っていく。</t>
    <rPh sb="1" eb="3">
      <t>コンゴ</t>
    </rPh>
    <rPh sb="4" eb="5">
      <t>ミズ</t>
    </rPh>
    <rPh sb="5" eb="7">
      <t>ジュヨウ</t>
    </rPh>
    <rPh sb="8" eb="10">
      <t>ゲンショウ</t>
    </rPh>
    <rPh sb="11" eb="13">
      <t>ミコ</t>
    </rPh>
    <rPh sb="16" eb="18">
      <t>イッポウ</t>
    </rPh>
    <rPh sb="20" eb="23">
      <t>ロウキュウカ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</si>
</sst>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2.13</c:v>
                </c:pt>
                <c:pt idx="1">
                  <c:v>1.7</c:v>
                </c:pt>
                <c:pt idx="2">
                  <c:v>1</c:v>
                </c:pt>
                <c:pt idx="3">
                  <c:v>0.73</c:v>
                </c:pt>
                <c:pt idx="4">
                  <c:v>0.54</c:v>
                </c:pt>
              </c:numCache>
            </c:numRef>
          </c:val>
          <c:extLst>
            <c:ext xmlns:c16="http://schemas.microsoft.com/office/drawing/2014/chart" uri="{C3380CC4-5D6E-409C-BE32-E72D297353CC}">
              <c16:uniqueId val="{00000000-FE0D-4EED-B083-007C048EDDF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FE0D-4EED-B083-007C048EDDF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78.819999999999993</c:v>
                </c:pt>
                <c:pt idx="1">
                  <c:v>78.98</c:v>
                </c:pt>
                <c:pt idx="2">
                  <c:v>79.180000000000007</c:v>
                </c:pt>
                <c:pt idx="3">
                  <c:v>80.52</c:v>
                </c:pt>
                <c:pt idx="4">
                  <c:v>79.930000000000007</c:v>
                </c:pt>
              </c:numCache>
            </c:numRef>
          </c:val>
          <c:extLst>
            <c:ext xmlns:c16="http://schemas.microsoft.com/office/drawing/2014/chart" uri="{C3380CC4-5D6E-409C-BE32-E72D297353CC}">
              <c16:uniqueId val="{00000000-C8B3-4B81-9E3C-FD5839F8F72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C8B3-4B81-9E3C-FD5839F8F72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96.57</c:v>
                </c:pt>
                <c:pt idx="1">
                  <c:v>97.14</c:v>
                </c:pt>
                <c:pt idx="2">
                  <c:v>96.3</c:v>
                </c:pt>
                <c:pt idx="3">
                  <c:v>95.77</c:v>
                </c:pt>
                <c:pt idx="4">
                  <c:v>96.38</c:v>
                </c:pt>
              </c:numCache>
            </c:numRef>
          </c:val>
          <c:extLst>
            <c:ext xmlns:c16="http://schemas.microsoft.com/office/drawing/2014/chart" uri="{C3380CC4-5D6E-409C-BE32-E72D297353CC}">
              <c16:uniqueId val="{00000000-7829-4897-AE75-EBC3480A414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7829-4897-AE75-EBC3480A414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112.5</c:v>
                </c:pt>
                <c:pt idx="1">
                  <c:v>112.07</c:v>
                </c:pt>
                <c:pt idx="2">
                  <c:v>117.23</c:v>
                </c:pt>
                <c:pt idx="3">
                  <c:v>123.05</c:v>
                </c:pt>
                <c:pt idx="4">
                  <c:v>119.2</c:v>
                </c:pt>
              </c:numCache>
            </c:numRef>
          </c:val>
          <c:extLst>
            <c:ext xmlns:c16="http://schemas.microsoft.com/office/drawing/2014/chart" uri="{C3380CC4-5D6E-409C-BE32-E72D297353CC}">
              <c16:uniqueId val="{00000000-CCCC-49ED-9302-5617E8E3241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CCCC-49ED-9302-5617E8E3241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40.47</c:v>
                </c:pt>
                <c:pt idx="1">
                  <c:v>41.27</c:v>
                </c:pt>
                <c:pt idx="2">
                  <c:v>42.31</c:v>
                </c:pt>
                <c:pt idx="3">
                  <c:v>43.45</c:v>
                </c:pt>
                <c:pt idx="4">
                  <c:v>44.72</c:v>
                </c:pt>
              </c:numCache>
            </c:numRef>
          </c:val>
          <c:extLst>
            <c:ext xmlns:c16="http://schemas.microsoft.com/office/drawing/2014/chart" uri="{C3380CC4-5D6E-409C-BE32-E72D297353CC}">
              <c16:uniqueId val="{00000000-4864-404B-8386-7430E87C758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4864-404B-8386-7430E87C758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11.14</c:v>
                </c:pt>
                <c:pt idx="1">
                  <c:v>10.28</c:v>
                </c:pt>
                <c:pt idx="2">
                  <c:v>10.72</c:v>
                </c:pt>
                <c:pt idx="3">
                  <c:v>11.27</c:v>
                </c:pt>
                <c:pt idx="4">
                  <c:v>12.11</c:v>
                </c:pt>
              </c:numCache>
            </c:numRef>
          </c:val>
          <c:extLst>
            <c:ext xmlns:c16="http://schemas.microsoft.com/office/drawing/2014/chart" uri="{C3380CC4-5D6E-409C-BE32-E72D297353CC}">
              <c16:uniqueId val="{00000000-F6F3-41E6-9529-F19FB38E63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F6F3-41E6-9529-F19FB38E63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EC-4A19-B918-38C1999D3C4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2FEC-4A19-B918-38C1999D3C4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303.74</c:v>
                </c:pt>
                <c:pt idx="1">
                  <c:v>303.58999999999997</c:v>
                </c:pt>
                <c:pt idx="2">
                  <c:v>273.67</c:v>
                </c:pt>
                <c:pt idx="3">
                  <c:v>315.61</c:v>
                </c:pt>
                <c:pt idx="4">
                  <c:v>344.56</c:v>
                </c:pt>
              </c:numCache>
            </c:numRef>
          </c:val>
          <c:extLst>
            <c:ext xmlns:c16="http://schemas.microsoft.com/office/drawing/2014/chart" uri="{C3380CC4-5D6E-409C-BE32-E72D297353CC}">
              <c16:uniqueId val="{00000000-6B9F-4424-B183-BA5FF613D20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6B9F-4424-B183-BA5FF613D20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452.99</c:v>
                </c:pt>
                <c:pt idx="1">
                  <c:v>459.32</c:v>
                </c:pt>
                <c:pt idx="2">
                  <c:v>441.38</c:v>
                </c:pt>
                <c:pt idx="3">
                  <c:v>410.6</c:v>
                </c:pt>
                <c:pt idx="4">
                  <c:v>416.08</c:v>
                </c:pt>
              </c:numCache>
            </c:numRef>
          </c:val>
          <c:extLst>
            <c:ext xmlns:c16="http://schemas.microsoft.com/office/drawing/2014/chart" uri="{C3380CC4-5D6E-409C-BE32-E72D297353CC}">
              <c16:uniqueId val="{00000000-C372-45E3-8476-DF0C75D7A63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C372-45E3-8476-DF0C75D7A63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96.4</c:v>
                </c:pt>
                <c:pt idx="1">
                  <c:v>96.3</c:v>
                </c:pt>
                <c:pt idx="2">
                  <c:v>97.45</c:v>
                </c:pt>
                <c:pt idx="3">
                  <c:v>108.22</c:v>
                </c:pt>
                <c:pt idx="4">
                  <c:v>104.22</c:v>
                </c:pt>
              </c:numCache>
            </c:numRef>
          </c:val>
          <c:extLst>
            <c:ext xmlns:c16="http://schemas.microsoft.com/office/drawing/2014/chart" uri="{C3380CC4-5D6E-409C-BE32-E72D297353CC}">
              <c16:uniqueId val="{00000000-36B9-4464-BBD2-A3DF271CAF9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36B9-4464-BBD2-A3DF271CAF9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166.58</c:v>
                </c:pt>
                <c:pt idx="1">
                  <c:v>167.61</c:v>
                </c:pt>
                <c:pt idx="2">
                  <c:v>170.61</c:v>
                </c:pt>
                <c:pt idx="3">
                  <c:v>158.19</c:v>
                </c:pt>
                <c:pt idx="4">
                  <c:v>165.95</c:v>
                </c:pt>
              </c:numCache>
            </c:numRef>
          </c:val>
          <c:extLst>
            <c:ext xmlns:c16="http://schemas.microsoft.com/office/drawing/2014/chart" uri="{C3380CC4-5D6E-409C-BE32-E72D297353CC}">
              <c16:uniqueId val="{00000000-0791-4B31-9771-8D6A64B6188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0791-4B31-9771-8D6A64B6188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千葉県　八千代市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自治体職員</v>
      </c>
      <c r="AE8" s="75"/>
      <c r="AF8" s="75"/>
      <c r="AG8" s="75"/>
      <c r="AH8" s="75"/>
      <c r="AI8" s="75"/>
      <c r="AJ8" s="75"/>
      <c r="AK8" s="2"/>
      <c r="AL8" s="66">
        <f>データ!$R$6</f>
        <v>203354</v>
      </c>
      <c r="AM8" s="66"/>
      <c r="AN8" s="66"/>
      <c r="AO8" s="66"/>
      <c r="AP8" s="66"/>
      <c r="AQ8" s="66"/>
      <c r="AR8" s="66"/>
      <c r="AS8" s="66"/>
      <c r="AT8" s="37">
        <f>データ!$S$6</f>
        <v>51.39</v>
      </c>
      <c r="AU8" s="38"/>
      <c r="AV8" s="38"/>
      <c r="AW8" s="38"/>
      <c r="AX8" s="38"/>
      <c r="AY8" s="38"/>
      <c r="AZ8" s="38"/>
      <c r="BA8" s="38"/>
      <c r="BB8" s="55">
        <f>データ!$T$6</f>
        <v>3957.07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67.95</v>
      </c>
      <c r="J10" s="38"/>
      <c r="K10" s="38"/>
      <c r="L10" s="38"/>
      <c r="M10" s="38"/>
      <c r="N10" s="38"/>
      <c r="O10" s="65"/>
      <c r="P10" s="55">
        <f>データ!$P$6</f>
        <v>99.18</v>
      </c>
      <c r="Q10" s="55"/>
      <c r="R10" s="55"/>
      <c r="S10" s="55"/>
      <c r="T10" s="55"/>
      <c r="U10" s="55"/>
      <c r="V10" s="55"/>
      <c r="W10" s="66">
        <f>データ!$Q$6</f>
        <v>2420</v>
      </c>
      <c r="X10" s="66"/>
      <c r="Y10" s="66"/>
      <c r="Z10" s="66"/>
      <c r="AA10" s="66"/>
      <c r="AB10" s="66"/>
      <c r="AC10" s="66"/>
      <c r="AD10" s="2"/>
      <c r="AE10" s="2"/>
      <c r="AF10" s="2"/>
      <c r="AG10" s="2"/>
      <c r="AH10" s="2"/>
      <c r="AI10" s="2"/>
      <c r="AJ10" s="2"/>
      <c r="AK10" s="2"/>
      <c r="AL10" s="66">
        <f>データ!$U$6</f>
        <v>201846</v>
      </c>
      <c r="AM10" s="66"/>
      <c r="AN10" s="66"/>
      <c r="AO10" s="66"/>
      <c r="AP10" s="66"/>
      <c r="AQ10" s="66"/>
      <c r="AR10" s="66"/>
      <c r="AS10" s="66"/>
      <c r="AT10" s="37">
        <f>データ!$V$6</f>
        <v>45.53</v>
      </c>
      <c r="AU10" s="38"/>
      <c r="AV10" s="38"/>
      <c r="AW10" s="38"/>
      <c r="AX10" s="38"/>
      <c r="AY10" s="38"/>
      <c r="AZ10" s="38"/>
      <c r="BA10" s="38"/>
      <c r="BB10" s="55">
        <f>データ!$W$6</f>
        <v>4433.25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0lUCAYgJFFxHxKbC9fBEUsyBTCOcdy9+xLjFwJtIcUC0QLFFlAAd0YcYrNcFp+hcEYryNX1dYrF3KDKxuklGA==" saltValue="Xx9cfLAEiuUPs0EZo8iNp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122211</v>
      </c>
      <c r="D6" s="20">
        <f t="shared" si="3"/>
        <v>46</v>
      </c>
      <c r="E6" s="20">
        <f t="shared" si="3"/>
        <v>1</v>
      </c>
      <c r="F6" s="20">
        <f t="shared" si="3"/>
        <v>0</v>
      </c>
      <c r="G6" s="20">
        <f t="shared" si="3"/>
        <v>1</v>
      </c>
      <c r="H6" s="20" t="str">
        <f t="shared" si="3"/>
        <v>千葉県　八千代市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67.95</v>
      </c>
      <c r="P6" s="21">
        <f t="shared" si="3"/>
        <v>99.18</v>
      </c>
      <c r="Q6" s="21">
        <f t="shared" si="3"/>
        <v>2420</v>
      </c>
      <c r="R6" s="21">
        <f t="shared" si="3"/>
        <v>203354</v>
      </c>
      <c r="S6" s="21">
        <f t="shared" si="3"/>
        <v>51.39</v>
      </c>
      <c r="T6" s="21">
        <f t="shared" si="3"/>
        <v>3957.07</v>
      </c>
      <c r="U6" s="21">
        <f t="shared" si="3"/>
        <v>201846</v>
      </c>
      <c r="V6" s="21">
        <f t="shared" si="3"/>
        <v>45.53</v>
      </c>
      <c r="W6" s="21">
        <f t="shared" si="3"/>
        <v>4433.25</v>
      </c>
      <c r="X6" s="22">
        <f>IF(X7="",NA(),X7)</f>
        <v>112.5</v>
      </c>
      <c r="Y6" s="22">
        <f t="shared" ref="Y6:AG6" si="4">IF(Y7="",NA(),Y7)</f>
        <v>112.07</v>
      </c>
      <c r="Z6" s="22">
        <f t="shared" si="4"/>
        <v>117.23</v>
      </c>
      <c r="AA6" s="22">
        <f t="shared" si="4"/>
        <v>123.05</v>
      </c>
      <c r="AB6" s="22">
        <f t="shared" si="4"/>
        <v>119.2</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303.74</v>
      </c>
      <c r="AU6" s="22">
        <f t="shared" ref="AU6:BC6" si="6">IF(AU7="",NA(),AU7)</f>
        <v>303.58999999999997</v>
      </c>
      <c r="AV6" s="22">
        <f t="shared" si="6"/>
        <v>273.67</v>
      </c>
      <c r="AW6" s="22">
        <f t="shared" si="6"/>
        <v>315.61</v>
      </c>
      <c r="AX6" s="22">
        <f t="shared" si="6"/>
        <v>344.56</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452.99</v>
      </c>
      <c r="BF6" s="22">
        <f t="shared" ref="BF6:BN6" si="7">IF(BF7="",NA(),BF7)</f>
        <v>459.32</v>
      </c>
      <c r="BG6" s="22">
        <f t="shared" si="7"/>
        <v>441.38</v>
      </c>
      <c r="BH6" s="22">
        <f t="shared" si="7"/>
        <v>410.6</v>
      </c>
      <c r="BI6" s="22">
        <f t="shared" si="7"/>
        <v>416.08</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96.4</v>
      </c>
      <c r="BQ6" s="22">
        <f t="shared" ref="BQ6:BY6" si="8">IF(BQ7="",NA(),BQ7)</f>
        <v>96.3</v>
      </c>
      <c r="BR6" s="22">
        <f t="shared" si="8"/>
        <v>97.45</v>
      </c>
      <c r="BS6" s="22">
        <f t="shared" si="8"/>
        <v>108.22</v>
      </c>
      <c r="BT6" s="22">
        <f t="shared" si="8"/>
        <v>104.22</v>
      </c>
      <c r="BU6" s="22">
        <f t="shared" si="8"/>
        <v>106.02</v>
      </c>
      <c r="BV6" s="22">
        <f t="shared" si="8"/>
        <v>104.84</v>
      </c>
      <c r="BW6" s="22">
        <f t="shared" si="8"/>
        <v>106.11</v>
      </c>
      <c r="BX6" s="22">
        <f t="shared" si="8"/>
        <v>103.75</v>
      </c>
      <c r="BY6" s="22">
        <f t="shared" si="8"/>
        <v>105.3</v>
      </c>
      <c r="BZ6" s="21" t="str">
        <f>IF(BZ7="","",IF(BZ7="-","【-】","【"&amp;SUBSTITUTE(TEXT(BZ7,"#,##0.00"),"-","△")&amp;"】"))</f>
        <v>【102.35】</v>
      </c>
      <c r="CA6" s="22">
        <f>IF(CA7="",NA(),CA7)</f>
        <v>166.58</v>
      </c>
      <c r="CB6" s="22">
        <f t="shared" ref="CB6:CJ6" si="9">IF(CB7="",NA(),CB7)</f>
        <v>167.61</v>
      </c>
      <c r="CC6" s="22">
        <f t="shared" si="9"/>
        <v>170.61</v>
      </c>
      <c r="CD6" s="22">
        <f t="shared" si="9"/>
        <v>158.19</v>
      </c>
      <c r="CE6" s="22">
        <f t="shared" si="9"/>
        <v>165.95</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78.819999999999993</v>
      </c>
      <c r="CM6" s="22">
        <f t="shared" ref="CM6:CU6" si="10">IF(CM7="",NA(),CM7)</f>
        <v>78.98</v>
      </c>
      <c r="CN6" s="22">
        <f t="shared" si="10"/>
        <v>79.180000000000007</v>
      </c>
      <c r="CO6" s="22">
        <f t="shared" si="10"/>
        <v>80.52</v>
      </c>
      <c r="CP6" s="22">
        <f t="shared" si="10"/>
        <v>79.930000000000007</v>
      </c>
      <c r="CQ6" s="22">
        <f t="shared" si="10"/>
        <v>62.88</v>
      </c>
      <c r="CR6" s="22">
        <f t="shared" si="10"/>
        <v>62.32</v>
      </c>
      <c r="CS6" s="22">
        <f t="shared" si="10"/>
        <v>61.71</v>
      </c>
      <c r="CT6" s="22">
        <f t="shared" si="10"/>
        <v>63.12</v>
      </c>
      <c r="CU6" s="22">
        <f t="shared" si="10"/>
        <v>62.57</v>
      </c>
      <c r="CV6" s="21" t="str">
        <f>IF(CV7="","",IF(CV7="-","【-】","【"&amp;SUBSTITUTE(TEXT(CV7,"#,##0.00"),"-","△")&amp;"】"))</f>
        <v>【60.29】</v>
      </c>
      <c r="CW6" s="22">
        <f>IF(CW7="",NA(),CW7)</f>
        <v>96.57</v>
      </c>
      <c r="CX6" s="22">
        <f t="shared" ref="CX6:DF6" si="11">IF(CX7="",NA(),CX7)</f>
        <v>97.14</v>
      </c>
      <c r="CY6" s="22">
        <f t="shared" si="11"/>
        <v>96.3</v>
      </c>
      <c r="CZ6" s="22">
        <f t="shared" si="11"/>
        <v>95.77</v>
      </c>
      <c r="DA6" s="22">
        <f t="shared" si="11"/>
        <v>96.38</v>
      </c>
      <c r="DB6" s="22">
        <f t="shared" si="11"/>
        <v>90.13</v>
      </c>
      <c r="DC6" s="22">
        <f t="shared" si="11"/>
        <v>90.19</v>
      </c>
      <c r="DD6" s="22">
        <f t="shared" si="11"/>
        <v>90.03</v>
      </c>
      <c r="DE6" s="22">
        <f t="shared" si="11"/>
        <v>90.09</v>
      </c>
      <c r="DF6" s="22">
        <f t="shared" si="11"/>
        <v>90.21</v>
      </c>
      <c r="DG6" s="21" t="str">
        <f>IF(DG7="","",IF(DG7="-","【-】","【"&amp;SUBSTITUTE(TEXT(DG7,"#,##0.00"),"-","△")&amp;"】"))</f>
        <v>【90.12】</v>
      </c>
      <c r="DH6" s="22">
        <f>IF(DH7="",NA(),DH7)</f>
        <v>40.47</v>
      </c>
      <c r="DI6" s="22">
        <f t="shared" ref="DI6:DQ6" si="12">IF(DI7="",NA(),DI7)</f>
        <v>41.27</v>
      </c>
      <c r="DJ6" s="22">
        <f t="shared" si="12"/>
        <v>42.31</v>
      </c>
      <c r="DK6" s="22">
        <f t="shared" si="12"/>
        <v>43.45</v>
      </c>
      <c r="DL6" s="22">
        <f t="shared" si="12"/>
        <v>44.72</v>
      </c>
      <c r="DM6" s="22">
        <f t="shared" si="12"/>
        <v>48.01</v>
      </c>
      <c r="DN6" s="22">
        <f t="shared" si="12"/>
        <v>48.86</v>
      </c>
      <c r="DO6" s="22">
        <f t="shared" si="12"/>
        <v>49.6</v>
      </c>
      <c r="DP6" s="22">
        <f t="shared" si="12"/>
        <v>50.31</v>
      </c>
      <c r="DQ6" s="22">
        <f t="shared" si="12"/>
        <v>50.74</v>
      </c>
      <c r="DR6" s="21" t="str">
        <f>IF(DR7="","",IF(DR7="-","【-】","【"&amp;SUBSTITUTE(TEXT(DR7,"#,##0.00"),"-","△")&amp;"】"))</f>
        <v>【50.88】</v>
      </c>
      <c r="DS6" s="22">
        <f>IF(DS7="",NA(),DS7)</f>
        <v>11.14</v>
      </c>
      <c r="DT6" s="22">
        <f t="shared" ref="DT6:EB6" si="13">IF(DT7="",NA(),DT7)</f>
        <v>10.28</v>
      </c>
      <c r="DU6" s="22">
        <f t="shared" si="13"/>
        <v>10.72</v>
      </c>
      <c r="DV6" s="22">
        <f t="shared" si="13"/>
        <v>11.27</v>
      </c>
      <c r="DW6" s="22">
        <f t="shared" si="13"/>
        <v>12.11</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2.13</v>
      </c>
      <c r="EE6" s="22">
        <f t="shared" ref="EE6:EM6" si="14">IF(EE7="",NA(),EE7)</f>
        <v>1.7</v>
      </c>
      <c r="EF6" s="22">
        <f t="shared" si="14"/>
        <v>1</v>
      </c>
      <c r="EG6" s="22">
        <f t="shared" si="14"/>
        <v>0.73</v>
      </c>
      <c r="EH6" s="22">
        <f t="shared" si="14"/>
        <v>0.54</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2">
      <c r="A7" s="15"/>
      <c r="B7" s="24">
        <v>2021</v>
      </c>
      <c r="C7" s="24">
        <v>122211</v>
      </c>
      <c r="D7" s="24">
        <v>46</v>
      </c>
      <c r="E7" s="24">
        <v>1</v>
      </c>
      <c r="F7" s="24">
        <v>0</v>
      </c>
      <c r="G7" s="24">
        <v>1</v>
      </c>
      <c r="H7" s="24" t="s">
        <v>93</v>
      </c>
      <c r="I7" s="24" t="s">
        <v>94</v>
      </c>
      <c r="J7" s="24" t="s">
        <v>95</v>
      </c>
      <c r="K7" s="24" t="s">
        <v>96</v>
      </c>
      <c r="L7" s="24" t="s">
        <v>97</v>
      </c>
      <c r="M7" s="24" t="s">
        <v>98</v>
      </c>
      <c r="N7" s="25" t="s">
        <v>99</v>
      </c>
      <c r="O7" s="25">
        <v>67.95</v>
      </c>
      <c r="P7" s="25">
        <v>99.18</v>
      </c>
      <c r="Q7" s="25">
        <v>2420</v>
      </c>
      <c r="R7" s="25">
        <v>203354</v>
      </c>
      <c r="S7" s="25">
        <v>51.39</v>
      </c>
      <c r="T7" s="25">
        <v>3957.07</v>
      </c>
      <c r="U7" s="25">
        <v>201846</v>
      </c>
      <c r="V7" s="25">
        <v>45.53</v>
      </c>
      <c r="W7" s="25">
        <v>4433.25</v>
      </c>
      <c r="X7" s="25">
        <v>112.5</v>
      </c>
      <c r="Y7" s="25">
        <v>112.07</v>
      </c>
      <c r="Z7" s="25">
        <v>117.23</v>
      </c>
      <c r="AA7" s="25">
        <v>123.05</v>
      </c>
      <c r="AB7" s="25">
        <v>119.2</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303.74</v>
      </c>
      <c r="AU7" s="25">
        <v>303.58999999999997</v>
      </c>
      <c r="AV7" s="25">
        <v>273.67</v>
      </c>
      <c r="AW7" s="25">
        <v>315.61</v>
      </c>
      <c r="AX7" s="25">
        <v>344.56</v>
      </c>
      <c r="AY7" s="25">
        <v>307.83</v>
      </c>
      <c r="AZ7" s="25">
        <v>318.89</v>
      </c>
      <c r="BA7" s="25">
        <v>309.10000000000002</v>
      </c>
      <c r="BB7" s="25">
        <v>306.08</v>
      </c>
      <c r="BC7" s="25">
        <v>306.14999999999998</v>
      </c>
      <c r="BD7" s="25">
        <v>261.51</v>
      </c>
      <c r="BE7" s="25">
        <v>452.99</v>
      </c>
      <c r="BF7" s="25">
        <v>459.32</v>
      </c>
      <c r="BG7" s="25">
        <v>441.38</v>
      </c>
      <c r="BH7" s="25">
        <v>410.6</v>
      </c>
      <c r="BI7" s="25">
        <v>416.08</v>
      </c>
      <c r="BJ7" s="25">
        <v>295.44</v>
      </c>
      <c r="BK7" s="25">
        <v>290.07</v>
      </c>
      <c r="BL7" s="25">
        <v>290.42</v>
      </c>
      <c r="BM7" s="25">
        <v>294.66000000000003</v>
      </c>
      <c r="BN7" s="25">
        <v>285.27</v>
      </c>
      <c r="BO7" s="25">
        <v>265.16000000000003</v>
      </c>
      <c r="BP7" s="25">
        <v>96.4</v>
      </c>
      <c r="BQ7" s="25">
        <v>96.3</v>
      </c>
      <c r="BR7" s="25">
        <v>97.45</v>
      </c>
      <c r="BS7" s="25">
        <v>108.22</v>
      </c>
      <c r="BT7" s="25">
        <v>104.22</v>
      </c>
      <c r="BU7" s="25">
        <v>106.02</v>
      </c>
      <c r="BV7" s="25">
        <v>104.84</v>
      </c>
      <c r="BW7" s="25">
        <v>106.11</v>
      </c>
      <c r="BX7" s="25">
        <v>103.75</v>
      </c>
      <c r="BY7" s="25">
        <v>105.3</v>
      </c>
      <c r="BZ7" s="25">
        <v>102.35</v>
      </c>
      <c r="CA7" s="25">
        <v>166.58</v>
      </c>
      <c r="CB7" s="25">
        <v>167.61</v>
      </c>
      <c r="CC7" s="25">
        <v>170.61</v>
      </c>
      <c r="CD7" s="25">
        <v>158.19</v>
      </c>
      <c r="CE7" s="25">
        <v>165.95</v>
      </c>
      <c r="CF7" s="25">
        <v>158.6</v>
      </c>
      <c r="CG7" s="25">
        <v>161.82</v>
      </c>
      <c r="CH7" s="25">
        <v>161.03</v>
      </c>
      <c r="CI7" s="25">
        <v>159.93</v>
      </c>
      <c r="CJ7" s="25">
        <v>162.77000000000001</v>
      </c>
      <c r="CK7" s="25">
        <v>167.74</v>
      </c>
      <c r="CL7" s="25">
        <v>78.819999999999993</v>
      </c>
      <c r="CM7" s="25">
        <v>78.98</v>
      </c>
      <c r="CN7" s="25">
        <v>79.180000000000007</v>
      </c>
      <c r="CO7" s="25">
        <v>80.52</v>
      </c>
      <c r="CP7" s="25">
        <v>79.930000000000007</v>
      </c>
      <c r="CQ7" s="25">
        <v>62.88</v>
      </c>
      <c r="CR7" s="25">
        <v>62.32</v>
      </c>
      <c r="CS7" s="25">
        <v>61.71</v>
      </c>
      <c r="CT7" s="25">
        <v>63.12</v>
      </c>
      <c r="CU7" s="25">
        <v>62.57</v>
      </c>
      <c r="CV7" s="25">
        <v>60.29</v>
      </c>
      <c r="CW7" s="25">
        <v>96.57</v>
      </c>
      <c r="CX7" s="25">
        <v>97.14</v>
      </c>
      <c r="CY7" s="25">
        <v>96.3</v>
      </c>
      <c r="CZ7" s="25">
        <v>95.77</v>
      </c>
      <c r="DA7" s="25">
        <v>96.38</v>
      </c>
      <c r="DB7" s="25">
        <v>90.13</v>
      </c>
      <c r="DC7" s="25">
        <v>90.19</v>
      </c>
      <c r="DD7" s="25">
        <v>90.03</v>
      </c>
      <c r="DE7" s="25">
        <v>90.09</v>
      </c>
      <c r="DF7" s="25">
        <v>90.21</v>
      </c>
      <c r="DG7" s="25">
        <v>90.12</v>
      </c>
      <c r="DH7" s="25">
        <v>40.47</v>
      </c>
      <c r="DI7" s="25">
        <v>41.27</v>
      </c>
      <c r="DJ7" s="25">
        <v>42.31</v>
      </c>
      <c r="DK7" s="25">
        <v>43.45</v>
      </c>
      <c r="DL7" s="25">
        <v>44.72</v>
      </c>
      <c r="DM7" s="25">
        <v>48.01</v>
      </c>
      <c r="DN7" s="25">
        <v>48.86</v>
      </c>
      <c r="DO7" s="25">
        <v>49.6</v>
      </c>
      <c r="DP7" s="25">
        <v>50.31</v>
      </c>
      <c r="DQ7" s="25">
        <v>50.74</v>
      </c>
      <c r="DR7" s="25">
        <v>50.88</v>
      </c>
      <c r="DS7" s="25">
        <v>11.14</v>
      </c>
      <c r="DT7" s="25">
        <v>10.28</v>
      </c>
      <c r="DU7" s="25">
        <v>10.72</v>
      </c>
      <c r="DV7" s="25">
        <v>11.27</v>
      </c>
      <c r="DW7" s="25">
        <v>12.11</v>
      </c>
      <c r="DX7" s="25">
        <v>16.600000000000001</v>
      </c>
      <c r="DY7" s="25">
        <v>18.510000000000002</v>
      </c>
      <c r="DZ7" s="25">
        <v>20.49</v>
      </c>
      <c r="EA7" s="25">
        <v>21.34</v>
      </c>
      <c r="EB7" s="25">
        <v>23.27</v>
      </c>
      <c r="EC7" s="25">
        <v>22.3</v>
      </c>
      <c r="ED7" s="25">
        <v>2.13</v>
      </c>
      <c r="EE7" s="25">
        <v>1.7</v>
      </c>
      <c r="EF7" s="25">
        <v>1</v>
      </c>
      <c r="EG7" s="25">
        <v>0.73</v>
      </c>
      <c r="EH7" s="25">
        <v>0.54</v>
      </c>
      <c r="EI7" s="25">
        <v>0.65</v>
      </c>
      <c r="EJ7" s="25">
        <v>0.7</v>
      </c>
      <c r="EK7" s="25">
        <v>0.72</v>
      </c>
      <c r="EL7" s="25">
        <v>0.69</v>
      </c>
      <c r="EM7" s="25">
        <v>0.69</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cp:lastPrinted>2023-01-16T00:21:05Z</cp:lastPrinted>
  <dcterms:created xsi:type="dcterms:W3CDTF">2022-12-01T00:56:18Z</dcterms:created>
  <dcterms:modified xsi:type="dcterms:W3CDTF">2023-02-01T04:15:11Z</dcterms:modified>
  <cp:category/>
</cp:coreProperties>
</file>