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2022\010_共通\090_照会\230110【1月23日〆】公営企業に係る経営比較分析表（令和３年度決算）の分析等について（依頼）\04_県への回答\"/>
    </mc:Choice>
  </mc:AlternateContent>
  <workbookProtection workbookAlgorithmName="SHA-512" workbookHashValue="xaNC9jfNpQCH8vawQYQqYsmIgkyjuoVhPkNXjgJewe4mUx3QCsIii9iN7hP9exh4xkZouk0BmxTGWRedp3MrWA==" workbookSaltValue="K5e9ai/H+y/izMs5vq+97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GQ30" i="4"/>
  <c r="BZ30" i="4"/>
  <c r="LT76" i="4"/>
  <c r="GQ51" i="4"/>
  <c r="LH30" i="4"/>
  <c r="IE76" i="4"/>
  <c r="BZ51" i="4"/>
  <c r="HP76" i="4"/>
  <c r="FX30" i="4"/>
  <c r="BG30" i="4"/>
  <c r="AV76" i="4"/>
  <c r="KO51" i="4"/>
  <c r="BG51" i="4"/>
  <c r="LE76" i="4"/>
  <c r="FX51" i="4"/>
  <c r="KO30" i="4"/>
  <c r="HA76" i="4"/>
  <c r="AN51" i="4"/>
  <c r="FE30" i="4"/>
  <c r="AN30" i="4"/>
  <c r="AG76" i="4"/>
  <c r="JV51" i="4"/>
  <c r="KP76" i="4"/>
  <c r="JV30" i="4"/>
  <c r="FE51" i="4"/>
  <c r="R76" i="4"/>
  <c r="KA76" i="4"/>
  <c r="EL51" i="4"/>
  <c r="JC30" i="4"/>
  <c r="GL76" i="4"/>
  <c r="U51" i="4"/>
  <c r="EL30" i="4"/>
  <c r="U30" i="4"/>
  <c r="JC51" i="4"/>
</calcChain>
</file>

<file path=xl/sharedStrings.xml><?xml version="1.0" encoding="utf-8"?>
<sst xmlns="http://schemas.openxmlformats.org/spreadsheetml/2006/main" count="278" uniqueCount="140">
  <si>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</si>
  <si>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</si>
  <si>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</si>
  <si>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</si>
  <si>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</si>
  <si>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</si>
  <si>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</si>
  <si>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</si>
  <si>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</si>
  <si>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</si>
  <si>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</si>
  <si>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</si>
  <si>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</si>
  <si>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</si>
  <si>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</si>
  <si>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</si>
  <si>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</si>
  <si>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</si>
  <si>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</si>
  <si>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</si>
  <si>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</si>
  <si>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</si>
  <si>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</si>
  <si>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</si>
  <si>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</si>
  <si>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</si>
  <si>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</si>
  <si>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</si>
  <si>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</si>
  <si>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</si>
  <si>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</si>
  <si>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</si>
  <si>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</si>
  <si>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</si>
  <si>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</si>
  <si>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</si>
  <si>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</si>
  <si>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</si>
  <si>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</si>
  <si>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</si>
  <si>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</si>
  <si>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</si>
  <si>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</si>
  <si>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</si>
  <si>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</si>
  <si>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</si>
  <si>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</si>
  <si>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</si>
  <si>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</si>
  <si>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</si>
  <si>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</si>
  <si>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</si>
  <si>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</si>
  <si>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</si>
  <si>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</si>
  <si>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</si>
  <si>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</si>
  <si>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</si>
  <si>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</si>
  <si>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</si>
  <si>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</si>
  <si>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</si>
  <si>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</si>
  <si>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</si>
  <si>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</si>
  <si>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</si>
  <si>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</si>
  <si>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</si>
  <si>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</si>
  <si>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</si>
  <si>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</si>
  <si>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</si>
  <si>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</si>
  <si>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</si>
  <si>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</si>
  <si>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</si>
  <si>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</si>
  <si>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</si>
  <si>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</si>
  <si>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</si>
  <si>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</si>
  <si>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</si>
  <si>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</si>
  <si>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</si>
  <si>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</si>
  <si>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</si>
  <si>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</si>
  <si>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</si>
  <si>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</si>
  <si>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</si>
  <si>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</si>
  <si>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</si>
  <si>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</si>
  <si>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</si>
  <si>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</si>
  <si>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</si>
  <si>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</si>
  <si>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</si>
  <si>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</si>
  <si>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</si>
  <si>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</si>
  <si>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</si>
  <si>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</si>
  <si>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当該値(N-3)</t>
    <phoneticPr fontId="5"/>
  </si>
  <si>
    <t>当該値(N-4)</t>
    <phoneticPr fontId="5"/>
  </si>
  <si>
    <t>当該値(N)</t>
    <phoneticPr fontId="5"/>
  </si>
  <si>
    <t>当該値(N-4)</t>
    <phoneticPr fontId="5"/>
  </si>
  <si>
    <t>当該値(N-2)</t>
    <phoneticPr fontId="5"/>
  </si>
  <si>
    <t>当該値(N-4)</t>
    <phoneticPr fontId="5"/>
  </si>
  <si>
    <t>当該値(N-3)</t>
    <phoneticPr fontId="5"/>
  </si>
  <si>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</si>
  <si>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</si>
  <si>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</si>
  <si>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</si>
  <si>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</si>
  <si>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</si>
  <si>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</si>
  <si>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</si>
  <si>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市原市</t>
  </si>
  <si>
    <t>市原市梨ノ木公園地下駐車場</t>
  </si>
  <si>
    <t>法非適用</t>
  </si>
  <si>
    <t>駐車場整備事業</t>
  </si>
  <si>
    <t>-</t>
  </si>
  <si>
    <t>Ａ２Ｂ１</t>
  </si>
  <si>
    <t>非設置</t>
  </si>
  <si>
    <t>該当数値なし</t>
  </si>
  <si>
    <t>都市計画駐車場 届出駐車場</t>
  </si>
  <si>
    <t>地下式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</si>
  <si>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</si>
  <si>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</si>
  <si>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</si>
  <si>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</si>
  <si>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</si>
  <si>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</si>
  <si>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</si>
  <si>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</si>
  <si>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「⑩企業債残高対料金収入比率」は、当該施設においては、企業債残高が0である。
　なお、当指標は｛（企業債残高－一般会計負担額）／料金収入｝で示されることから、令和2年度までは、マイナスで推移していたが、令和3年度は休止により、料金収入が0のため、0である。
　また、地価は近傍の平均価格を採用しており、前回と同額である。</t>
    <rPh sb="3" eb="5">
      <t>キギョウ</t>
    </rPh>
    <rPh sb="5" eb="6">
      <t>サイ</t>
    </rPh>
    <rPh sb="6" eb="8">
      <t>ザンダカ</t>
    </rPh>
    <rPh sb="8" eb="9">
      <t>タイ</t>
    </rPh>
    <rPh sb="9" eb="11">
      <t>リョウキン</t>
    </rPh>
    <rPh sb="11" eb="13">
      <t>シュウニュウ</t>
    </rPh>
    <rPh sb="13" eb="15">
      <t>ヒリツ</t>
    </rPh>
    <rPh sb="18" eb="20">
      <t>トウガイ</t>
    </rPh>
    <rPh sb="20" eb="22">
      <t>シセツ</t>
    </rPh>
    <rPh sb="28" eb="30">
      <t>キギョウ</t>
    </rPh>
    <rPh sb="30" eb="31">
      <t>サイ</t>
    </rPh>
    <rPh sb="31" eb="33">
      <t>ザンダカ</t>
    </rPh>
    <rPh sb="44" eb="45">
      <t>トウ</t>
    </rPh>
    <rPh sb="45" eb="47">
      <t>シヒョウ</t>
    </rPh>
    <rPh sb="50" eb="52">
      <t>キギョウ</t>
    </rPh>
    <rPh sb="52" eb="53">
      <t>サイ</t>
    </rPh>
    <rPh sb="53" eb="55">
      <t>ザンダカ</t>
    </rPh>
    <rPh sb="56" eb="58">
      <t>イッパン</t>
    </rPh>
    <rPh sb="58" eb="60">
      <t>カイケイ</t>
    </rPh>
    <rPh sb="60" eb="62">
      <t>フタン</t>
    </rPh>
    <rPh sb="62" eb="63">
      <t>ガク</t>
    </rPh>
    <rPh sb="65" eb="69">
      <t>リョウキンシュウニュウ</t>
    </rPh>
    <rPh sb="71" eb="72">
      <t>シメ</t>
    </rPh>
    <rPh sb="80" eb="82">
      <t>レイワ</t>
    </rPh>
    <rPh sb="83" eb="85">
      <t>ネンド</t>
    </rPh>
    <rPh sb="94" eb="96">
      <t>スイイ</t>
    </rPh>
    <rPh sb="102" eb="104">
      <t>レイワ</t>
    </rPh>
    <rPh sb="105" eb="106">
      <t>ネン</t>
    </rPh>
    <rPh sb="106" eb="107">
      <t>ド</t>
    </rPh>
    <rPh sb="108" eb="110">
      <t>キュウシ</t>
    </rPh>
    <rPh sb="114" eb="116">
      <t>リョウキン</t>
    </rPh>
    <rPh sb="116" eb="118">
      <t>シュウニュウ</t>
    </rPh>
    <rPh sb="134" eb="136">
      <t>チカ</t>
    </rPh>
    <rPh sb="137" eb="139">
      <t>キンボウ</t>
    </rPh>
    <rPh sb="140" eb="142">
      <t>ヘイキン</t>
    </rPh>
    <rPh sb="142" eb="144">
      <t>カカク</t>
    </rPh>
    <rPh sb="145" eb="147">
      <t>サイヨウ</t>
    </rPh>
    <rPh sb="152" eb="154">
      <t>ゼンカイ</t>
    </rPh>
    <rPh sb="155" eb="157">
      <t>ドウガク</t>
    </rPh>
    <phoneticPr fontId="5"/>
  </si>
  <si>
    <t>　「⑪稼働率」について、令和3年度は、休止により、駐車台数が0台のため、稼働率は0である。</t>
    <rPh sb="3" eb="5">
      <t>カドウ</t>
    </rPh>
    <rPh sb="5" eb="6">
      <t>リツ</t>
    </rPh>
    <rPh sb="12" eb="14">
      <t>レイワ</t>
    </rPh>
    <rPh sb="15" eb="17">
      <t>ネンド</t>
    </rPh>
    <rPh sb="19" eb="21">
      <t>キュウシ</t>
    </rPh>
    <rPh sb="25" eb="27">
      <t>チュウシャ</t>
    </rPh>
    <rPh sb="27" eb="29">
      <t>ダイスウ</t>
    </rPh>
    <rPh sb="31" eb="32">
      <t>ダイ</t>
    </rPh>
    <rPh sb="36" eb="38">
      <t>カドウ</t>
    </rPh>
    <rPh sb="38" eb="39">
      <t>リツ</t>
    </rPh>
    <phoneticPr fontId="5"/>
  </si>
  <si>
    <t>　「①収益的収支比率」は、令和3年4月1日より休止したことにより、同建物に所在する団体の光熱水費負担金以外の営業収益が無いため、維持管理費用等の費用との差額分を一般会計から補填することで100％を維持している。
　「②他会計補助金比率」は、毎年度、全国平均及び類似施設平均を大幅に上回っているが、令和3年度は、休止により、光熱水費負担金しか収入が無く、費用の大部分を一般会計から補填したたため、比率が大幅に増加した。
　「③駐車台数一台当たりの他会計補助金額」は、休止により、駐車台数が0台のため、0円となっている。
　休止により、収益が大幅に減少したことにより、粗利益率の「④売上高ＧＯＰ比率」が大幅に悪化したものの、費用の額が大幅に減少したため、営業利益の指標「⑤ＥＢＩＴＤＡ」のマイナスも減少した。</t>
    <rPh sb="3" eb="6">
      <t>シュウエキテキ</t>
    </rPh>
    <rPh sb="6" eb="8">
      <t>シュウシ</t>
    </rPh>
    <rPh sb="8" eb="10">
      <t>ヒリツ</t>
    </rPh>
    <rPh sb="13" eb="15">
      <t>レイワ</t>
    </rPh>
    <rPh sb="16" eb="17">
      <t>ネン</t>
    </rPh>
    <rPh sb="18" eb="19">
      <t>ガツ</t>
    </rPh>
    <rPh sb="20" eb="21">
      <t>ニチ</t>
    </rPh>
    <rPh sb="23" eb="25">
      <t>キュウシ</t>
    </rPh>
    <rPh sb="33" eb="34">
      <t>ドウ</t>
    </rPh>
    <rPh sb="34" eb="36">
      <t>タテモノ</t>
    </rPh>
    <rPh sb="37" eb="39">
      <t>ショザイ</t>
    </rPh>
    <rPh sb="41" eb="43">
      <t>ダンタイ</t>
    </rPh>
    <rPh sb="44" eb="48">
      <t>コウネツスイヒ</t>
    </rPh>
    <rPh sb="48" eb="51">
      <t>フタンキン</t>
    </rPh>
    <rPh sb="51" eb="53">
      <t>イガイ</t>
    </rPh>
    <rPh sb="54" eb="58">
      <t>エイギョウシュウエキ</t>
    </rPh>
    <rPh sb="59" eb="60">
      <t>ナ</t>
    </rPh>
    <rPh sb="64" eb="68">
      <t>イジカンリ</t>
    </rPh>
    <rPh sb="68" eb="70">
      <t>ヒヨウ</t>
    </rPh>
    <rPh sb="70" eb="71">
      <t>トウ</t>
    </rPh>
    <rPh sb="72" eb="74">
      <t>ヒヨウ</t>
    </rPh>
    <rPh sb="76" eb="79">
      <t>サガクブン</t>
    </rPh>
    <rPh sb="80" eb="82">
      <t>イッパン</t>
    </rPh>
    <rPh sb="82" eb="84">
      <t>カイケイ</t>
    </rPh>
    <rPh sb="86" eb="88">
      <t>ホテン</t>
    </rPh>
    <rPh sb="98" eb="100">
      <t>イジ</t>
    </rPh>
    <rPh sb="109" eb="110">
      <t>ホカ</t>
    </rPh>
    <rPh sb="110" eb="112">
      <t>カイケイ</t>
    </rPh>
    <rPh sb="112" eb="115">
      <t>ホジョキン</t>
    </rPh>
    <rPh sb="115" eb="117">
      <t>ヒリツ</t>
    </rPh>
    <rPh sb="120" eb="123">
      <t>マイネンド</t>
    </rPh>
    <rPh sb="124" eb="126">
      <t>ゼンコク</t>
    </rPh>
    <rPh sb="126" eb="128">
      <t>ヘイキン</t>
    </rPh>
    <rPh sb="128" eb="129">
      <t>オヨ</t>
    </rPh>
    <rPh sb="130" eb="132">
      <t>ルイジ</t>
    </rPh>
    <rPh sb="132" eb="134">
      <t>シセツ</t>
    </rPh>
    <rPh sb="134" eb="136">
      <t>ヘイキン</t>
    </rPh>
    <rPh sb="137" eb="139">
      <t>オオハバ</t>
    </rPh>
    <rPh sb="140" eb="142">
      <t>ウワマワ</t>
    </rPh>
    <rPh sb="148" eb="150">
      <t>レイワ</t>
    </rPh>
    <rPh sb="151" eb="153">
      <t>ネンド</t>
    </rPh>
    <rPh sb="155" eb="157">
      <t>キュウシ</t>
    </rPh>
    <rPh sb="170" eb="172">
      <t>シュウニュウ</t>
    </rPh>
    <rPh sb="173" eb="174">
      <t>ナ</t>
    </rPh>
    <rPh sb="176" eb="178">
      <t>ヒヨウ</t>
    </rPh>
    <rPh sb="179" eb="182">
      <t>ダイブブン</t>
    </rPh>
    <rPh sb="183" eb="185">
      <t>イッパン</t>
    </rPh>
    <rPh sb="185" eb="187">
      <t>カイケイ</t>
    </rPh>
    <rPh sb="189" eb="191">
      <t>ホテン</t>
    </rPh>
    <rPh sb="197" eb="199">
      <t>ヒリツ</t>
    </rPh>
    <rPh sb="200" eb="202">
      <t>オオハバ</t>
    </rPh>
    <rPh sb="203" eb="205">
      <t>ゾウカ</t>
    </rPh>
    <rPh sb="212" eb="214">
      <t>チュウシャ</t>
    </rPh>
    <rPh sb="214" eb="216">
      <t>ダイスウ</t>
    </rPh>
    <rPh sb="216" eb="218">
      <t>イチダイ</t>
    </rPh>
    <rPh sb="218" eb="219">
      <t>ア</t>
    </rPh>
    <rPh sb="222" eb="223">
      <t>ホカ</t>
    </rPh>
    <rPh sb="223" eb="225">
      <t>カイケイ</t>
    </rPh>
    <rPh sb="225" eb="227">
      <t>ホジョ</t>
    </rPh>
    <rPh sb="227" eb="229">
      <t>キンガク</t>
    </rPh>
    <rPh sb="232" eb="234">
      <t>キュウシ</t>
    </rPh>
    <rPh sb="238" eb="240">
      <t>チュウシャ</t>
    </rPh>
    <rPh sb="240" eb="242">
      <t>ダイスウ</t>
    </rPh>
    <rPh sb="244" eb="245">
      <t>ダイ</t>
    </rPh>
    <rPh sb="250" eb="251">
      <t>エン</t>
    </rPh>
    <rPh sb="260" eb="262">
      <t>キュウシ</t>
    </rPh>
    <rPh sb="266" eb="268">
      <t>シュウエキ</t>
    </rPh>
    <rPh sb="269" eb="271">
      <t>オオハバ</t>
    </rPh>
    <rPh sb="272" eb="274">
      <t>ゲンショウ</t>
    </rPh>
    <rPh sb="282" eb="285">
      <t>アラリエキ</t>
    </rPh>
    <rPh sb="285" eb="286">
      <t>リツ</t>
    </rPh>
    <rPh sb="289" eb="291">
      <t>ウリアゲ</t>
    </rPh>
    <rPh sb="291" eb="292">
      <t>ダカ</t>
    </rPh>
    <rPh sb="295" eb="297">
      <t>ヒリツ</t>
    </rPh>
    <rPh sb="299" eb="301">
      <t>オオハバ</t>
    </rPh>
    <rPh sb="302" eb="304">
      <t>アッカ</t>
    </rPh>
    <rPh sb="310" eb="312">
      <t>ヒヨウ</t>
    </rPh>
    <rPh sb="313" eb="314">
      <t>ガク</t>
    </rPh>
    <rPh sb="315" eb="317">
      <t>オオハバ</t>
    </rPh>
    <rPh sb="318" eb="320">
      <t>ゲンショウ</t>
    </rPh>
    <rPh sb="325" eb="327">
      <t>エイギョウ</t>
    </rPh>
    <rPh sb="327" eb="329">
      <t>リエキ</t>
    </rPh>
    <rPh sb="330" eb="332">
      <t>シヒョウ</t>
    </rPh>
    <rPh sb="347" eb="349">
      <t>ゲンショウ</t>
    </rPh>
    <phoneticPr fontId="5"/>
  </si>
  <si>
    <t>　当駐車場は令和3年4月1日から休止しており、施設利用について検討しているところであるが、休止中のため、施設の維持管理費用等は発生している状況である。
　令和3年度は光熱水費負担金の収入はあるものの駐車場としての収益は0であり、維持管理費用等に係る費用の大部分は一般会計から補填している。（94.4％）
　休止したことにより、営業損失（ＥＢＩＴＤＡ）は減少したものの、料金収入が無く、現状では今後も損失にしかならないことから、施設利用方法が決定次第、速やかに必要な事務を行いたい。</t>
    <rPh sb="1" eb="2">
      <t>トウ</t>
    </rPh>
    <rPh sb="2" eb="5">
      <t>チュウシャジョウ</t>
    </rPh>
    <rPh sb="6" eb="8">
      <t>レイワ</t>
    </rPh>
    <rPh sb="9" eb="10">
      <t>ネン</t>
    </rPh>
    <rPh sb="11" eb="12">
      <t>ガツ</t>
    </rPh>
    <rPh sb="13" eb="14">
      <t>ニチ</t>
    </rPh>
    <rPh sb="16" eb="18">
      <t>キュウシ</t>
    </rPh>
    <rPh sb="23" eb="25">
      <t>シセツ</t>
    </rPh>
    <rPh sb="25" eb="27">
      <t>リヨウ</t>
    </rPh>
    <rPh sb="31" eb="33">
      <t>ケントウ</t>
    </rPh>
    <rPh sb="45" eb="48">
      <t>キュウシチュウ</t>
    </rPh>
    <rPh sb="52" eb="54">
      <t>シセツ</t>
    </rPh>
    <rPh sb="55" eb="57">
      <t>イジ</t>
    </rPh>
    <rPh sb="57" eb="59">
      <t>カンリ</t>
    </rPh>
    <rPh sb="59" eb="61">
      <t>ヒヨウ</t>
    </rPh>
    <rPh sb="61" eb="62">
      <t>トウ</t>
    </rPh>
    <rPh sb="63" eb="65">
      <t>ハッセイ</t>
    </rPh>
    <rPh sb="69" eb="71">
      <t>ジョウキョウ</t>
    </rPh>
    <rPh sb="77" eb="79">
      <t>レイワ</t>
    </rPh>
    <rPh sb="80" eb="82">
      <t>ネンド</t>
    </rPh>
    <rPh sb="83" eb="90">
      <t>コウネツスイヒフタンキン</t>
    </rPh>
    <rPh sb="91" eb="93">
      <t>シュウニュウ</t>
    </rPh>
    <rPh sb="99" eb="102">
      <t>チュウシャジョウ</t>
    </rPh>
    <rPh sb="106" eb="108">
      <t>シュウエキ</t>
    </rPh>
    <rPh sb="114" eb="116">
      <t>イジ</t>
    </rPh>
    <rPh sb="116" eb="118">
      <t>カンリ</t>
    </rPh>
    <rPh sb="118" eb="120">
      <t>ヒヨウ</t>
    </rPh>
    <rPh sb="120" eb="121">
      <t>トウ</t>
    </rPh>
    <rPh sb="122" eb="123">
      <t>カカ</t>
    </rPh>
    <rPh sb="124" eb="126">
      <t>ヒヨウ</t>
    </rPh>
    <rPh sb="127" eb="130">
      <t>ダイブブン</t>
    </rPh>
    <rPh sb="131" eb="133">
      <t>イッパン</t>
    </rPh>
    <rPh sb="133" eb="135">
      <t>カイケイ</t>
    </rPh>
    <rPh sb="137" eb="139">
      <t>ホテン</t>
    </rPh>
    <rPh sb="153" eb="155">
      <t>キュウシ</t>
    </rPh>
    <rPh sb="163" eb="165">
      <t>エイギョウ</t>
    </rPh>
    <rPh sb="165" eb="167">
      <t>ソンシツ</t>
    </rPh>
    <rPh sb="176" eb="178">
      <t>ゲンショウ</t>
    </rPh>
    <rPh sb="184" eb="186">
      <t>リョウキン</t>
    </rPh>
    <rPh sb="186" eb="188">
      <t>シュウニュウ</t>
    </rPh>
    <rPh sb="189" eb="190">
      <t>ナ</t>
    </rPh>
    <rPh sb="192" eb="194">
      <t>ゲンジョウ</t>
    </rPh>
    <rPh sb="196" eb="198">
      <t>コンゴ</t>
    </rPh>
    <rPh sb="199" eb="201">
      <t>ソンシツ</t>
    </rPh>
    <rPh sb="213" eb="215">
      <t>シセツ</t>
    </rPh>
    <rPh sb="215" eb="217">
      <t>リヨウ</t>
    </rPh>
    <rPh sb="217" eb="219">
      <t>ホウホウ</t>
    </rPh>
    <rPh sb="220" eb="222">
      <t>ケッテイ</t>
    </rPh>
    <rPh sb="222" eb="224">
      <t>シダイ</t>
    </rPh>
    <rPh sb="225" eb="226">
      <t>スミ</t>
    </rPh>
    <rPh sb="229" eb="231">
      <t>ヒツヨウ</t>
    </rPh>
    <rPh sb="232" eb="234">
      <t>ジム</t>
    </rPh>
    <rPh sb="235" eb="236">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</si>
</sst>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612-4C93-A8EA-E266AE76C4A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D612-4C93-A8EA-E266AE76C4A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DC5-4C1E-B7EC-715EA794841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3DC5-4C1E-B7EC-715EA794841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1A96-455F-99D6-6678FCFAA83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A96-455F-99D6-6678FCFAA83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E488-4BE6-8CC1-1D0F61AF855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488-4BE6-8CC1-1D0F61AF855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58.7</c:v>
                </c:pt>
                <c:pt idx="1">
                  <c:v>63.1</c:v>
                </c:pt>
                <c:pt idx="2">
                  <c:v>64.3</c:v>
                </c:pt>
                <c:pt idx="3">
                  <c:v>81.5</c:v>
                </c:pt>
                <c:pt idx="4">
                  <c:v>94.4</c:v>
                </c:pt>
              </c:numCache>
            </c:numRef>
          </c:val>
          <c:extLst>
            <c:ext xmlns:c16="http://schemas.microsoft.com/office/drawing/2014/chart" uri="{C3380CC4-5D6E-409C-BE32-E72D297353CC}">
              <c16:uniqueId val="{00000000-97A0-469E-A8A1-F404A7E9253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97A0-469E-A8A1-F404A7E9253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919</c:v>
                </c:pt>
                <c:pt idx="1">
                  <c:v>1144</c:v>
                </c:pt>
                <c:pt idx="2">
                  <c:v>1179</c:v>
                </c:pt>
                <c:pt idx="3">
                  <c:v>2347</c:v>
                </c:pt>
                <c:pt idx="4">
                  <c:v>0</c:v>
                </c:pt>
              </c:numCache>
            </c:numRef>
          </c:val>
          <c:extLst>
            <c:ext xmlns:c16="http://schemas.microsoft.com/office/drawing/2014/chart" uri="{C3380CC4-5D6E-409C-BE32-E72D297353CC}">
              <c16:uniqueId val="{00000000-A688-4383-91D0-981A9CC99B2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A688-4383-91D0-981A9CC99B2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50.6</c:v>
                </c:pt>
                <c:pt idx="1">
                  <c:v>48.1</c:v>
                </c:pt>
                <c:pt idx="2">
                  <c:v>46.8</c:v>
                </c:pt>
                <c:pt idx="3">
                  <c:v>29.5</c:v>
                </c:pt>
                <c:pt idx="4">
                  <c:v>0</c:v>
                </c:pt>
              </c:numCache>
            </c:numRef>
          </c:val>
          <c:extLst>
            <c:ext xmlns:c16="http://schemas.microsoft.com/office/drawing/2014/chart" uri="{C3380CC4-5D6E-409C-BE32-E72D297353CC}">
              <c16:uniqueId val="{00000000-88E5-450F-874C-A18B5F995F9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88E5-450F-874C-A18B5F995F9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-405</c:v>
                </c:pt>
                <c:pt idx="1">
                  <c:v>-171</c:v>
                </c:pt>
                <c:pt idx="2">
                  <c:v>-180</c:v>
                </c:pt>
                <c:pt idx="3">
                  <c:v>-439.1</c:v>
                </c:pt>
                <c:pt idx="4">
                  <c:v>-1693.9</c:v>
                </c:pt>
              </c:numCache>
            </c:numRef>
          </c:val>
          <c:extLst>
            <c:ext xmlns:c16="http://schemas.microsoft.com/office/drawing/2014/chart" uri="{C3380CC4-5D6E-409C-BE32-E72D297353CC}">
              <c16:uniqueId val="{00000000-59CB-45A2-BB8B-71C42B6DAEB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59CB-45A2-BB8B-71C42B6DAEB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-53004</c:v>
                </c:pt>
                <c:pt idx="1">
                  <c:v>-62612</c:v>
                </c:pt>
                <c:pt idx="2">
                  <c:v>-62994</c:v>
                </c:pt>
                <c:pt idx="3">
                  <c:v>-39408</c:v>
                </c:pt>
                <c:pt idx="4">
                  <c:v>-8944</c:v>
                </c:pt>
              </c:numCache>
            </c:numRef>
          </c:val>
          <c:extLst>
            <c:ext xmlns:c16="http://schemas.microsoft.com/office/drawing/2014/chart" uri="{C3380CC4-5D6E-409C-BE32-E72D297353CC}">
              <c16:uniqueId val="{00000000-BA5B-431C-961B-6A52D4E533E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BA5B-431C-961B-6A52D4E533E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千葉県市原市　市原市梨ノ木公園地下駐車場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2" t="s">
        <v>1</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4"/>
      <c r="AQ7" s="122" t="s">
        <v>2</v>
      </c>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4"/>
      <c r="CF7" s="122" t="s">
        <v>3</v>
      </c>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4"/>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5" t="s">
        <v>5</v>
      </c>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2"/>
      <c r="GZ7" s="2"/>
      <c r="HA7" s="2"/>
      <c r="HB7" s="2"/>
      <c r="HC7" s="2"/>
      <c r="HD7" s="2"/>
      <c r="HE7" s="2"/>
      <c r="HF7" s="2"/>
      <c r="HG7" s="2"/>
      <c r="HH7" s="2"/>
      <c r="HI7" s="2"/>
      <c r="HJ7" s="2"/>
      <c r="HK7" s="2"/>
      <c r="HL7" s="2"/>
      <c r="HM7" s="2"/>
      <c r="HN7" s="2"/>
      <c r="HO7" s="2"/>
      <c r="HP7" s="2"/>
      <c r="HQ7" s="2"/>
      <c r="HR7" s="2"/>
      <c r="HS7" s="2"/>
      <c r="HT7" s="2"/>
      <c r="HU7" s="2"/>
      <c r="HV7" s="2"/>
      <c r="HW7" s="2"/>
      <c r="HX7" s="125" t="s">
        <v>6</v>
      </c>
      <c r="HY7" s="125"/>
      <c r="HZ7" s="125"/>
      <c r="IA7" s="125"/>
      <c r="IB7" s="125"/>
      <c r="IC7" s="125"/>
      <c r="ID7" s="125"/>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t="s">
        <v>7</v>
      </c>
      <c r="JR7" s="125"/>
      <c r="JS7" s="125"/>
      <c r="JT7" s="125"/>
      <c r="JU7" s="125"/>
      <c r="JV7" s="125"/>
      <c r="JW7" s="125"/>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t="s">
        <v>8</v>
      </c>
      <c r="LK7" s="125"/>
      <c r="LL7" s="125"/>
      <c r="LM7" s="125"/>
      <c r="LN7" s="125"/>
      <c r="LO7" s="125"/>
      <c r="LP7" s="125"/>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3"/>
      <c r="ND7" s="135" t="s">
        <v>9</v>
      </c>
      <c r="NE7" s="136"/>
      <c r="NF7" s="136"/>
      <c r="NG7" s="136"/>
      <c r="NH7" s="136"/>
      <c r="NI7" s="136"/>
      <c r="NJ7" s="136"/>
      <c r="NK7" s="136"/>
      <c r="NL7" s="136"/>
      <c r="NM7" s="136"/>
      <c r="NN7" s="136"/>
      <c r="NO7" s="136"/>
      <c r="NP7" s="136"/>
      <c r="NQ7" s="137"/>
    </row>
    <row r="8" spans="1:382" ht="18.75" customHeight="1" x14ac:dyDescent="0.15">
      <c r="A8" s="2"/>
      <c r="B8" s="116" t="str">
        <f>データ!J7</f>
        <v>法非適用</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8"/>
      <c r="AQ8" s="116" t="str">
        <f>データ!K7</f>
        <v>駐車場整備事業</v>
      </c>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8"/>
      <c r="CF8" s="116" t="str">
        <f>データ!L7</f>
        <v>-</v>
      </c>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8"/>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9">
        <f>データ!U7</f>
        <v>4404</v>
      </c>
      <c r="LK8" s="119"/>
      <c r="LL8" s="119"/>
      <c r="LM8" s="119"/>
      <c r="LN8" s="119"/>
      <c r="LO8" s="119"/>
      <c r="LP8" s="119"/>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3"/>
      <c r="ND8" s="130" t="s">
        <v>10</v>
      </c>
      <c r="NE8" s="131"/>
      <c r="NF8" s="120" t="s">
        <v>11</v>
      </c>
      <c r="NG8" s="120"/>
      <c r="NH8" s="120"/>
      <c r="NI8" s="120"/>
      <c r="NJ8" s="120"/>
      <c r="NK8" s="120"/>
      <c r="NL8" s="120"/>
      <c r="NM8" s="120"/>
      <c r="NN8" s="120"/>
      <c r="NO8" s="120"/>
      <c r="NP8" s="120"/>
      <c r="NQ8" s="121"/>
    </row>
    <row r="9" spans="1:382" ht="18.75" customHeight="1" x14ac:dyDescent="0.15">
      <c r="A9" s="2"/>
      <c r="B9" s="122" t="s">
        <v>12</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4"/>
      <c r="AQ9" s="122" t="s">
        <v>13</v>
      </c>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4"/>
      <c r="CF9" s="122" t="s">
        <v>14</v>
      </c>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4"/>
      <c r="DU9" s="125" t="s">
        <v>15</v>
      </c>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5" t="s">
        <v>16</v>
      </c>
      <c r="HY9" s="125"/>
      <c r="HZ9" s="125"/>
      <c r="IA9" s="125"/>
      <c r="IB9" s="125"/>
      <c r="IC9" s="125"/>
      <c r="ID9" s="125"/>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t="s">
        <v>17</v>
      </c>
      <c r="JR9" s="125"/>
      <c r="JS9" s="125"/>
      <c r="JT9" s="125"/>
      <c r="JU9" s="125"/>
      <c r="JV9" s="125"/>
      <c r="JW9" s="125"/>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t="s">
        <v>18</v>
      </c>
      <c r="LK9" s="125"/>
      <c r="LL9" s="125"/>
      <c r="LM9" s="125"/>
      <c r="LN9" s="125"/>
      <c r="LO9" s="125"/>
      <c r="LP9" s="125"/>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3"/>
      <c r="ND9" s="126" t="s">
        <v>19</v>
      </c>
      <c r="NE9" s="127"/>
      <c r="NF9" s="128" t="s">
        <v>20</v>
      </c>
      <c r="NG9" s="128"/>
      <c r="NH9" s="128"/>
      <c r="NI9" s="128"/>
      <c r="NJ9" s="128"/>
      <c r="NK9" s="128"/>
      <c r="NL9" s="128"/>
      <c r="NM9" s="128"/>
      <c r="NN9" s="128"/>
      <c r="NO9" s="128"/>
      <c r="NP9" s="128"/>
      <c r="NQ9" s="129"/>
    </row>
    <row r="10" spans="1:382" ht="18.75" customHeight="1" x14ac:dyDescent="0.15">
      <c r="A10" s="2"/>
      <c r="B10" s="110" t="str">
        <f>データ!O7</f>
        <v>該当数値なし</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2"/>
      <c r="AQ10" s="113" t="s">
        <v>126</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t="str">
        <f>データ!Q7</f>
        <v>地下式</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25</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9">
        <f>データ!V7</f>
        <v>156</v>
      </c>
      <c r="HY10" s="119"/>
      <c r="HZ10" s="119"/>
      <c r="IA10" s="119"/>
      <c r="IB10" s="119"/>
      <c r="IC10" s="119"/>
      <c r="ID10" s="119"/>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f>データ!W7</f>
        <v>0</v>
      </c>
      <c r="JR10" s="119"/>
      <c r="JS10" s="119"/>
      <c r="JT10" s="119"/>
      <c r="JU10" s="119"/>
      <c r="JV10" s="119"/>
      <c r="JW10" s="119"/>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07" t="s">
        <v>138</v>
      </c>
      <c r="NE15" s="108"/>
      <c r="NF15" s="108"/>
      <c r="NG15" s="108"/>
      <c r="NH15" s="108"/>
      <c r="NI15" s="108"/>
      <c r="NJ15" s="108"/>
      <c r="NK15" s="108"/>
      <c r="NL15" s="108"/>
      <c r="NM15" s="108"/>
      <c r="NN15" s="108"/>
      <c r="NO15" s="108"/>
      <c r="NP15" s="108"/>
      <c r="NQ15" s="108"/>
      <c r="NR15" s="10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7"/>
      <c r="NE16" s="108"/>
      <c r="NF16" s="108"/>
      <c r="NG16" s="108"/>
      <c r="NH16" s="108"/>
      <c r="NI16" s="108"/>
      <c r="NJ16" s="108"/>
      <c r="NK16" s="108"/>
      <c r="NL16" s="108"/>
      <c r="NM16" s="108"/>
      <c r="NN16" s="108"/>
      <c r="NO16" s="108"/>
      <c r="NP16" s="108"/>
      <c r="NQ16" s="108"/>
      <c r="NR16" s="10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7"/>
      <c r="NE17" s="108"/>
      <c r="NF17" s="108"/>
      <c r="NG17" s="108"/>
      <c r="NH17" s="108"/>
      <c r="NI17" s="108"/>
      <c r="NJ17" s="108"/>
      <c r="NK17" s="108"/>
      <c r="NL17" s="108"/>
      <c r="NM17" s="108"/>
      <c r="NN17" s="108"/>
      <c r="NO17" s="108"/>
      <c r="NP17" s="108"/>
      <c r="NQ17" s="108"/>
      <c r="NR17" s="10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7"/>
      <c r="NE18" s="108"/>
      <c r="NF18" s="108"/>
      <c r="NG18" s="108"/>
      <c r="NH18" s="108"/>
      <c r="NI18" s="108"/>
      <c r="NJ18" s="108"/>
      <c r="NK18" s="108"/>
      <c r="NL18" s="108"/>
      <c r="NM18" s="108"/>
      <c r="NN18" s="108"/>
      <c r="NO18" s="108"/>
      <c r="NP18" s="108"/>
      <c r="NQ18" s="108"/>
      <c r="NR18" s="10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7"/>
      <c r="NE19" s="108"/>
      <c r="NF19" s="108"/>
      <c r="NG19" s="108"/>
      <c r="NH19" s="108"/>
      <c r="NI19" s="108"/>
      <c r="NJ19" s="108"/>
      <c r="NK19" s="108"/>
      <c r="NL19" s="108"/>
      <c r="NM19" s="108"/>
      <c r="NN19" s="108"/>
      <c r="NO19" s="108"/>
      <c r="NP19" s="108"/>
      <c r="NQ19" s="108"/>
      <c r="NR19" s="10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7"/>
      <c r="NE20" s="108"/>
      <c r="NF20" s="108"/>
      <c r="NG20" s="108"/>
      <c r="NH20" s="108"/>
      <c r="NI20" s="108"/>
      <c r="NJ20" s="108"/>
      <c r="NK20" s="108"/>
      <c r="NL20" s="108"/>
      <c r="NM20" s="108"/>
      <c r="NN20" s="108"/>
      <c r="NO20" s="108"/>
      <c r="NP20" s="108"/>
      <c r="NQ20" s="108"/>
      <c r="NR20" s="10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7"/>
      <c r="NE21" s="108"/>
      <c r="NF21" s="108"/>
      <c r="NG21" s="108"/>
      <c r="NH21" s="108"/>
      <c r="NI21" s="108"/>
      <c r="NJ21" s="108"/>
      <c r="NK21" s="108"/>
      <c r="NL21" s="108"/>
      <c r="NM21" s="108"/>
      <c r="NN21" s="108"/>
      <c r="NO21" s="108"/>
      <c r="NP21" s="108"/>
      <c r="NQ21" s="108"/>
      <c r="NR21" s="10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7"/>
      <c r="NE22" s="108"/>
      <c r="NF22" s="108"/>
      <c r="NG22" s="108"/>
      <c r="NH22" s="108"/>
      <c r="NI22" s="108"/>
      <c r="NJ22" s="108"/>
      <c r="NK22" s="108"/>
      <c r="NL22" s="108"/>
      <c r="NM22" s="108"/>
      <c r="NN22" s="108"/>
      <c r="NO22" s="108"/>
      <c r="NP22" s="108"/>
      <c r="NQ22" s="108"/>
      <c r="NR22" s="10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7"/>
      <c r="NE23" s="108"/>
      <c r="NF23" s="108"/>
      <c r="NG23" s="108"/>
      <c r="NH23" s="108"/>
      <c r="NI23" s="108"/>
      <c r="NJ23" s="108"/>
      <c r="NK23" s="108"/>
      <c r="NL23" s="108"/>
      <c r="NM23" s="108"/>
      <c r="NN23" s="108"/>
      <c r="NO23" s="108"/>
      <c r="NP23" s="108"/>
      <c r="NQ23" s="108"/>
      <c r="NR23" s="10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7"/>
      <c r="NE24" s="108"/>
      <c r="NF24" s="108"/>
      <c r="NG24" s="108"/>
      <c r="NH24" s="108"/>
      <c r="NI24" s="108"/>
      <c r="NJ24" s="108"/>
      <c r="NK24" s="108"/>
      <c r="NL24" s="108"/>
      <c r="NM24" s="108"/>
      <c r="NN24" s="108"/>
      <c r="NO24" s="108"/>
      <c r="NP24" s="108"/>
      <c r="NQ24" s="108"/>
      <c r="NR24" s="10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7"/>
      <c r="NE25" s="108"/>
      <c r="NF25" s="108"/>
      <c r="NG25" s="108"/>
      <c r="NH25" s="108"/>
      <c r="NI25" s="108"/>
      <c r="NJ25" s="108"/>
      <c r="NK25" s="108"/>
      <c r="NL25" s="108"/>
      <c r="NM25" s="108"/>
      <c r="NN25" s="108"/>
      <c r="NO25" s="108"/>
      <c r="NP25" s="108"/>
      <c r="NQ25" s="108"/>
      <c r="NR25" s="10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7"/>
      <c r="NE26" s="108"/>
      <c r="NF26" s="108"/>
      <c r="NG26" s="108"/>
      <c r="NH26" s="108"/>
      <c r="NI26" s="108"/>
      <c r="NJ26" s="108"/>
      <c r="NK26" s="108"/>
      <c r="NL26" s="108"/>
      <c r="NM26" s="108"/>
      <c r="NN26" s="108"/>
      <c r="NO26" s="108"/>
      <c r="NP26" s="108"/>
      <c r="NQ26" s="108"/>
      <c r="NR26" s="10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7"/>
      <c r="NE27" s="108"/>
      <c r="NF27" s="108"/>
      <c r="NG27" s="108"/>
      <c r="NH27" s="108"/>
      <c r="NI27" s="108"/>
      <c r="NJ27" s="108"/>
      <c r="NK27" s="108"/>
      <c r="NL27" s="108"/>
      <c r="NM27" s="108"/>
      <c r="NN27" s="108"/>
      <c r="NO27" s="108"/>
      <c r="NP27" s="108"/>
      <c r="NQ27" s="108"/>
      <c r="NR27" s="10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7"/>
      <c r="NE28" s="108"/>
      <c r="NF28" s="108"/>
      <c r="NG28" s="108"/>
      <c r="NH28" s="108"/>
      <c r="NI28" s="108"/>
      <c r="NJ28" s="108"/>
      <c r="NK28" s="108"/>
      <c r="NL28" s="108"/>
      <c r="NM28" s="108"/>
      <c r="NN28" s="108"/>
      <c r="NO28" s="108"/>
      <c r="NP28" s="108"/>
      <c r="NQ28" s="108"/>
      <c r="NR28" s="10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7"/>
      <c r="NE29" s="108"/>
      <c r="NF29" s="108"/>
      <c r="NG29" s="108"/>
      <c r="NH29" s="108"/>
      <c r="NI29" s="108"/>
      <c r="NJ29" s="108"/>
      <c r="NK29" s="108"/>
      <c r="NL29" s="108"/>
      <c r="NM29" s="108"/>
      <c r="NN29" s="108"/>
      <c r="NO29" s="108"/>
      <c r="NP29" s="108"/>
      <c r="NQ29" s="108"/>
      <c r="NR29" s="109"/>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07"/>
      <c r="NE30" s="108"/>
      <c r="NF30" s="108"/>
      <c r="NG30" s="108"/>
      <c r="NH30" s="108"/>
      <c r="NI30" s="108"/>
      <c r="NJ30" s="108"/>
      <c r="NK30" s="108"/>
      <c r="NL30" s="108"/>
      <c r="NM30" s="108"/>
      <c r="NN30" s="108"/>
      <c r="NO30" s="108"/>
      <c r="NP30" s="108"/>
      <c r="NQ30" s="108"/>
      <c r="NR30" s="109"/>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100</v>
      </c>
      <c r="V31" s="98"/>
      <c r="W31" s="98"/>
      <c r="X31" s="98"/>
      <c r="Y31" s="98"/>
      <c r="Z31" s="98"/>
      <c r="AA31" s="98"/>
      <c r="AB31" s="98"/>
      <c r="AC31" s="98"/>
      <c r="AD31" s="98"/>
      <c r="AE31" s="98"/>
      <c r="AF31" s="98"/>
      <c r="AG31" s="98"/>
      <c r="AH31" s="98"/>
      <c r="AI31" s="98"/>
      <c r="AJ31" s="98"/>
      <c r="AK31" s="98"/>
      <c r="AL31" s="98"/>
      <c r="AM31" s="98"/>
      <c r="AN31" s="98">
        <f>データ!Z7</f>
        <v>100</v>
      </c>
      <c r="AO31" s="98"/>
      <c r="AP31" s="98"/>
      <c r="AQ31" s="98"/>
      <c r="AR31" s="98"/>
      <c r="AS31" s="98"/>
      <c r="AT31" s="98"/>
      <c r="AU31" s="98"/>
      <c r="AV31" s="98"/>
      <c r="AW31" s="98"/>
      <c r="AX31" s="98"/>
      <c r="AY31" s="98"/>
      <c r="AZ31" s="98"/>
      <c r="BA31" s="98"/>
      <c r="BB31" s="98"/>
      <c r="BC31" s="98"/>
      <c r="BD31" s="98"/>
      <c r="BE31" s="98"/>
      <c r="BF31" s="98"/>
      <c r="BG31" s="98">
        <f>データ!AA7</f>
        <v>100</v>
      </c>
      <c r="BH31" s="98"/>
      <c r="BI31" s="98"/>
      <c r="BJ31" s="98"/>
      <c r="BK31" s="98"/>
      <c r="BL31" s="98"/>
      <c r="BM31" s="98"/>
      <c r="BN31" s="98"/>
      <c r="BO31" s="98"/>
      <c r="BP31" s="98"/>
      <c r="BQ31" s="98"/>
      <c r="BR31" s="98"/>
      <c r="BS31" s="98"/>
      <c r="BT31" s="98"/>
      <c r="BU31" s="98"/>
      <c r="BV31" s="98"/>
      <c r="BW31" s="98"/>
      <c r="BX31" s="98"/>
      <c r="BY31" s="98"/>
      <c r="BZ31" s="98">
        <f>データ!AB7</f>
        <v>100</v>
      </c>
      <c r="CA31" s="98"/>
      <c r="CB31" s="98"/>
      <c r="CC31" s="98"/>
      <c r="CD31" s="98"/>
      <c r="CE31" s="98"/>
      <c r="CF31" s="98"/>
      <c r="CG31" s="98"/>
      <c r="CH31" s="98"/>
      <c r="CI31" s="98"/>
      <c r="CJ31" s="98"/>
      <c r="CK31" s="98"/>
      <c r="CL31" s="98"/>
      <c r="CM31" s="98"/>
      <c r="CN31" s="98"/>
      <c r="CO31" s="98"/>
      <c r="CP31" s="98"/>
      <c r="CQ31" s="98"/>
      <c r="CR31" s="98"/>
      <c r="CS31" s="98">
        <f>データ!AC7</f>
        <v>100</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58.7</v>
      </c>
      <c r="EM31" s="98"/>
      <c r="EN31" s="98"/>
      <c r="EO31" s="98"/>
      <c r="EP31" s="98"/>
      <c r="EQ31" s="98"/>
      <c r="ER31" s="98"/>
      <c r="ES31" s="98"/>
      <c r="ET31" s="98"/>
      <c r="EU31" s="98"/>
      <c r="EV31" s="98"/>
      <c r="EW31" s="98"/>
      <c r="EX31" s="98"/>
      <c r="EY31" s="98"/>
      <c r="EZ31" s="98"/>
      <c r="FA31" s="98"/>
      <c r="FB31" s="98"/>
      <c r="FC31" s="98"/>
      <c r="FD31" s="98"/>
      <c r="FE31" s="98">
        <f>データ!AK7</f>
        <v>63.1</v>
      </c>
      <c r="FF31" s="98"/>
      <c r="FG31" s="98"/>
      <c r="FH31" s="98"/>
      <c r="FI31" s="98"/>
      <c r="FJ31" s="98"/>
      <c r="FK31" s="98"/>
      <c r="FL31" s="98"/>
      <c r="FM31" s="98"/>
      <c r="FN31" s="98"/>
      <c r="FO31" s="98"/>
      <c r="FP31" s="98"/>
      <c r="FQ31" s="98"/>
      <c r="FR31" s="98"/>
      <c r="FS31" s="98"/>
      <c r="FT31" s="98"/>
      <c r="FU31" s="98"/>
      <c r="FV31" s="98"/>
      <c r="FW31" s="98"/>
      <c r="FX31" s="98">
        <f>データ!AL7</f>
        <v>64.3</v>
      </c>
      <c r="FY31" s="98"/>
      <c r="FZ31" s="98"/>
      <c r="GA31" s="98"/>
      <c r="GB31" s="98"/>
      <c r="GC31" s="98"/>
      <c r="GD31" s="98"/>
      <c r="GE31" s="98"/>
      <c r="GF31" s="98"/>
      <c r="GG31" s="98"/>
      <c r="GH31" s="98"/>
      <c r="GI31" s="98"/>
      <c r="GJ31" s="98"/>
      <c r="GK31" s="98"/>
      <c r="GL31" s="98"/>
      <c r="GM31" s="98"/>
      <c r="GN31" s="98"/>
      <c r="GO31" s="98"/>
      <c r="GP31" s="98"/>
      <c r="GQ31" s="98">
        <f>データ!AM7</f>
        <v>81.5</v>
      </c>
      <c r="GR31" s="98"/>
      <c r="GS31" s="98"/>
      <c r="GT31" s="98"/>
      <c r="GU31" s="98"/>
      <c r="GV31" s="98"/>
      <c r="GW31" s="98"/>
      <c r="GX31" s="98"/>
      <c r="GY31" s="98"/>
      <c r="GZ31" s="98"/>
      <c r="HA31" s="98"/>
      <c r="HB31" s="98"/>
      <c r="HC31" s="98"/>
      <c r="HD31" s="98"/>
      <c r="HE31" s="98"/>
      <c r="HF31" s="98"/>
      <c r="HG31" s="98"/>
      <c r="HH31" s="98"/>
      <c r="HI31" s="98"/>
      <c r="HJ31" s="98">
        <f>データ!AN7</f>
        <v>94.4</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50.6</v>
      </c>
      <c r="JD31" s="67"/>
      <c r="JE31" s="67"/>
      <c r="JF31" s="67"/>
      <c r="JG31" s="67"/>
      <c r="JH31" s="67"/>
      <c r="JI31" s="67"/>
      <c r="JJ31" s="67"/>
      <c r="JK31" s="67"/>
      <c r="JL31" s="67"/>
      <c r="JM31" s="67"/>
      <c r="JN31" s="67"/>
      <c r="JO31" s="67"/>
      <c r="JP31" s="67"/>
      <c r="JQ31" s="67"/>
      <c r="JR31" s="67"/>
      <c r="JS31" s="67"/>
      <c r="JT31" s="67"/>
      <c r="JU31" s="68"/>
      <c r="JV31" s="66">
        <f>データ!DL7</f>
        <v>48.1</v>
      </c>
      <c r="JW31" s="67"/>
      <c r="JX31" s="67"/>
      <c r="JY31" s="67"/>
      <c r="JZ31" s="67"/>
      <c r="KA31" s="67"/>
      <c r="KB31" s="67"/>
      <c r="KC31" s="67"/>
      <c r="KD31" s="67"/>
      <c r="KE31" s="67"/>
      <c r="KF31" s="67"/>
      <c r="KG31" s="67"/>
      <c r="KH31" s="67"/>
      <c r="KI31" s="67"/>
      <c r="KJ31" s="67"/>
      <c r="KK31" s="67"/>
      <c r="KL31" s="67"/>
      <c r="KM31" s="67"/>
      <c r="KN31" s="68"/>
      <c r="KO31" s="66">
        <f>データ!DM7</f>
        <v>46.8</v>
      </c>
      <c r="KP31" s="67"/>
      <c r="KQ31" s="67"/>
      <c r="KR31" s="67"/>
      <c r="KS31" s="67"/>
      <c r="KT31" s="67"/>
      <c r="KU31" s="67"/>
      <c r="KV31" s="67"/>
      <c r="KW31" s="67"/>
      <c r="KX31" s="67"/>
      <c r="KY31" s="67"/>
      <c r="KZ31" s="67"/>
      <c r="LA31" s="67"/>
      <c r="LB31" s="67"/>
      <c r="LC31" s="67"/>
      <c r="LD31" s="67"/>
      <c r="LE31" s="67"/>
      <c r="LF31" s="67"/>
      <c r="LG31" s="68"/>
      <c r="LH31" s="66">
        <f>データ!DN7</f>
        <v>29.5</v>
      </c>
      <c r="LI31" s="67"/>
      <c r="LJ31" s="67"/>
      <c r="LK31" s="67"/>
      <c r="LL31" s="67"/>
      <c r="LM31" s="67"/>
      <c r="LN31" s="67"/>
      <c r="LO31" s="67"/>
      <c r="LP31" s="67"/>
      <c r="LQ31" s="67"/>
      <c r="LR31" s="67"/>
      <c r="LS31" s="67"/>
      <c r="LT31" s="67"/>
      <c r="LU31" s="67"/>
      <c r="LV31" s="67"/>
      <c r="LW31" s="67"/>
      <c r="LX31" s="67"/>
      <c r="LY31" s="67"/>
      <c r="LZ31" s="68"/>
      <c r="MA31" s="66">
        <f>データ!DO7</f>
        <v>0</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121.3</v>
      </c>
      <c r="V32" s="98"/>
      <c r="W32" s="98"/>
      <c r="X32" s="98"/>
      <c r="Y32" s="98"/>
      <c r="Z32" s="98"/>
      <c r="AA32" s="98"/>
      <c r="AB32" s="98"/>
      <c r="AC32" s="98"/>
      <c r="AD32" s="98"/>
      <c r="AE32" s="98"/>
      <c r="AF32" s="98"/>
      <c r="AG32" s="98"/>
      <c r="AH32" s="98"/>
      <c r="AI32" s="98"/>
      <c r="AJ32" s="98"/>
      <c r="AK32" s="98"/>
      <c r="AL32" s="98"/>
      <c r="AM32" s="98"/>
      <c r="AN32" s="98">
        <f>データ!AE7</f>
        <v>123.6</v>
      </c>
      <c r="AO32" s="98"/>
      <c r="AP32" s="98"/>
      <c r="AQ32" s="98"/>
      <c r="AR32" s="98"/>
      <c r="AS32" s="98"/>
      <c r="AT32" s="98"/>
      <c r="AU32" s="98"/>
      <c r="AV32" s="98"/>
      <c r="AW32" s="98"/>
      <c r="AX32" s="98"/>
      <c r="AY32" s="98"/>
      <c r="AZ32" s="98"/>
      <c r="BA32" s="98"/>
      <c r="BB32" s="98"/>
      <c r="BC32" s="98"/>
      <c r="BD32" s="98"/>
      <c r="BE32" s="98"/>
      <c r="BF32" s="98"/>
      <c r="BG32" s="98">
        <f>データ!AF7</f>
        <v>121.8</v>
      </c>
      <c r="BH32" s="98"/>
      <c r="BI32" s="98"/>
      <c r="BJ32" s="98"/>
      <c r="BK32" s="98"/>
      <c r="BL32" s="98"/>
      <c r="BM32" s="98"/>
      <c r="BN32" s="98"/>
      <c r="BO32" s="98"/>
      <c r="BP32" s="98"/>
      <c r="BQ32" s="98"/>
      <c r="BR32" s="98"/>
      <c r="BS32" s="98"/>
      <c r="BT32" s="98"/>
      <c r="BU32" s="98"/>
      <c r="BV32" s="98"/>
      <c r="BW32" s="98"/>
      <c r="BX32" s="98"/>
      <c r="BY32" s="98"/>
      <c r="BZ32" s="98">
        <f>データ!AG7</f>
        <v>111.3</v>
      </c>
      <c r="CA32" s="98"/>
      <c r="CB32" s="98"/>
      <c r="CC32" s="98"/>
      <c r="CD32" s="98"/>
      <c r="CE32" s="98"/>
      <c r="CF32" s="98"/>
      <c r="CG32" s="98"/>
      <c r="CH32" s="98"/>
      <c r="CI32" s="98"/>
      <c r="CJ32" s="98"/>
      <c r="CK32" s="98"/>
      <c r="CL32" s="98"/>
      <c r="CM32" s="98"/>
      <c r="CN32" s="98"/>
      <c r="CO32" s="98"/>
      <c r="CP32" s="98"/>
      <c r="CQ32" s="98"/>
      <c r="CR32" s="98"/>
      <c r="CS32" s="98">
        <f>データ!AH7</f>
        <v>158.80000000000001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15.8</v>
      </c>
      <c r="EM32" s="98"/>
      <c r="EN32" s="98"/>
      <c r="EO32" s="98"/>
      <c r="EP32" s="98"/>
      <c r="EQ32" s="98"/>
      <c r="ER32" s="98"/>
      <c r="ES32" s="98"/>
      <c r="ET32" s="98"/>
      <c r="EU32" s="98"/>
      <c r="EV32" s="98"/>
      <c r="EW32" s="98"/>
      <c r="EX32" s="98"/>
      <c r="EY32" s="98"/>
      <c r="EZ32" s="98"/>
      <c r="FA32" s="98"/>
      <c r="FB32" s="98"/>
      <c r="FC32" s="98"/>
      <c r="FD32" s="98"/>
      <c r="FE32" s="98">
        <f>データ!AP7</f>
        <v>11.2</v>
      </c>
      <c r="FF32" s="98"/>
      <c r="FG32" s="98"/>
      <c r="FH32" s="98"/>
      <c r="FI32" s="98"/>
      <c r="FJ32" s="98"/>
      <c r="FK32" s="98"/>
      <c r="FL32" s="98"/>
      <c r="FM32" s="98"/>
      <c r="FN32" s="98"/>
      <c r="FO32" s="98"/>
      <c r="FP32" s="98"/>
      <c r="FQ32" s="98"/>
      <c r="FR32" s="98"/>
      <c r="FS32" s="98"/>
      <c r="FT32" s="98"/>
      <c r="FU32" s="98"/>
      <c r="FV32" s="98"/>
      <c r="FW32" s="98"/>
      <c r="FX32" s="98">
        <f>データ!AQ7</f>
        <v>6.5</v>
      </c>
      <c r="FY32" s="98"/>
      <c r="FZ32" s="98"/>
      <c r="GA32" s="98"/>
      <c r="GB32" s="98"/>
      <c r="GC32" s="98"/>
      <c r="GD32" s="98"/>
      <c r="GE32" s="98"/>
      <c r="GF32" s="98"/>
      <c r="GG32" s="98"/>
      <c r="GH32" s="98"/>
      <c r="GI32" s="98"/>
      <c r="GJ32" s="98"/>
      <c r="GK32" s="98"/>
      <c r="GL32" s="98"/>
      <c r="GM32" s="98"/>
      <c r="GN32" s="98"/>
      <c r="GO32" s="98"/>
      <c r="GP32" s="98"/>
      <c r="GQ32" s="98">
        <f>データ!AR7</f>
        <v>10.1</v>
      </c>
      <c r="GR32" s="98"/>
      <c r="GS32" s="98"/>
      <c r="GT32" s="98"/>
      <c r="GU32" s="98"/>
      <c r="GV32" s="98"/>
      <c r="GW32" s="98"/>
      <c r="GX32" s="98"/>
      <c r="GY32" s="98"/>
      <c r="GZ32" s="98"/>
      <c r="HA32" s="98"/>
      <c r="HB32" s="98"/>
      <c r="HC32" s="98"/>
      <c r="HD32" s="98"/>
      <c r="HE32" s="98"/>
      <c r="HF32" s="98"/>
      <c r="HG32" s="98"/>
      <c r="HH32" s="98"/>
      <c r="HI32" s="98"/>
      <c r="HJ32" s="98">
        <f>データ!AS7</f>
        <v>8.6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186.8</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184.2</v>
      </c>
      <c r="KP32" s="67"/>
      <c r="KQ32" s="67"/>
      <c r="KR32" s="67"/>
      <c r="KS32" s="67"/>
      <c r="KT32" s="67"/>
      <c r="KU32" s="67"/>
      <c r="KV32" s="67"/>
      <c r="KW32" s="67"/>
      <c r="KX32" s="67"/>
      <c r="KY32" s="67"/>
      <c r="KZ32" s="67"/>
      <c r="LA32" s="67"/>
      <c r="LB32" s="67"/>
      <c r="LC32" s="67"/>
      <c r="LD32" s="67"/>
      <c r="LE32" s="67"/>
      <c r="LF32" s="67"/>
      <c r="LG32" s="68"/>
      <c r="LH32" s="66">
        <f>データ!DS7</f>
        <v>153.80000000000001</v>
      </c>
      <c r="LI32" s="67"/>
      <c r="LJ32" s="67"/>
      <c r="LK32" s="67"/>
      <c r="LL32" s="67"/>
      <c r="LM32" s="67"/>
      <c r="LN32" s="67"/>
      <c r="LO32" s="67"/>
      <c r="LP32" s="67"/>
      <c r="LQ32" s="67"/>
      <c r="LR32" s="67"/>
      <c r="LS32" s="67"/>
      <c r="LT32" s="67"/>
      <c r="LU32" s="67"/>
      <c r="LV32" s="67"/>
      <c r="LW32" s="67"/>
      <c r="LX32" s="67"/>
      <c r="LY32" s="67"/>
      <c r="LZ32" s="68"/>
      <c r="MA32" s="66">
        <f>データ!DT7</f>
        <v>163.5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136</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137</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919</v>
      </c>
      <c r="V52" s="97"/>
      <c r="W52" s="97"/>
      <c r="X52" s="97"/>
      <c r="Y52" s="97"/>
      <c r="Z52" s="97"/>
      <c r="AA52" s="97"/>
      <c r="AB52" s="97"/>
      <c r="AC52" s="97"/>
      <c r="AD52" s="97"/>
      <c r="AE52" s="97"/>
      <c r="AF52" s="97"/>
      <c r="AG52" s="97"/>
      <c r="AH52" s="97"/>
      <c r="AI52" s="97"/>
      <c r="AJ52" s="97"/>
      <c r="AK52" s="97"/>
      <c r="AL52" s="97"/>
      <c r="AM52" s="97"/>
      <c r="AN52" s="97">
        <f>データ!AV7</f>
        <v>1144</v>
      </c>
      <c r="AO52" s="97"/>
      <c r="AP52" s="97"/>
      <c r="AQ52" s="97"/>
      <c r="AR52" s="97"/>
      <c r="AS52" s="97"/>
      <c r="AT52" s="97"/>
      <c r="AU52" s="97"/>
      <c r="AV52" s="97"/>
      <c r="AW52" s="97"/>
      <c r="AX52" s="97"/>
      <c r="AY52" s="97"/>
      <c r="AZ52" s="97"/>
      <c r="BA52" s="97"/>
      <c r="BB52" s="97"/>
      <c r="BC52" s="97"/>
      <c r="BD52" s="97"/>
      <c r="BE52" s="97"/>
      <c r="BF52" s="97"/>
      <c r="BG52" s="97">
        <f>データ!AW7</f>
        <v>1179</v>
      </c>
      <c r="BH52" s="97"/>
      <c r="BI52" s="97"/>
      <c r="BJ52" s="97"/>
      <c r="BK52" s="97"/>
      <c r="BL52" s="97"/>
      <c r="BM52" s="97"/>
      <c r="BN52" s="97"/>
      <c r="BO52" s="97"/>
      <c r="BP52" s="97"/>
      <c r="BQ52" s="97"/>
      <c r="BR52" s="97"/>
      <c r="BS52" s="97"/>
      <c r="BT52" s="97"/>
      <c r="BU52" s="97"/>
      <c r="BV52" s="97"/>
      <c r="BW52" s="97"/>
      <c r="BX52" s="97"/>
      <c r="BY52" s="97"/>
      <c r="BZ52" s="97">
        <f>データ!AX7</f>
        <v>2347</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-405</v>
      </c>
      <c r="EM52" s="98"/>
      <c r="EN52" s="98"/>
      <c r="EO52" s="98"/>
      <c r="EP52" s="98"/>
      <c r="EQ52" s="98"/>
      <c r="ER52" s="98"/>
      <c r="ES52" s="98"/>
      <c r="ET52" s="98"/>
      <c r="EU52" s="98"/>
      <c r="EV52" s="98"/>
      <c r="EW52" s="98"/>
      <c r="EX52" s="98"/>
      <c r="EY52" s="98"/>
      <c r="EZ52" s="98"/>
      <c r="FA52" s="98"/>
      <c r="FB52" s="98"/>
      <c r="FC52" s="98"/>
      <c r="FD52" s="98"/>
      <c r="FE52" s="98">
        <f>データ!BG7</f>
        <v>-171</v>
      </c>
      <c r="FF52" s="98"/>
      <c r="FG52" s="98"/>
      <c r="FH52" s="98"/>
      <c r="FI52" s="98"/>
      <c r="FJ52" s="98"/>
      <c r="FK52" s="98"/>
      <c r="FL52" s="98"/>
      <c r="FM52" s="98"/>
      <c r="FN52" s="98"/>
      <c r="FO52" s="98"/>
      <c r="FP52" s="98"/>
      <c r="FQ52" s="98"/>
      <c r="FR52" s="98"/>
      <c r="FS52" s="98"/>
      <c r="FT52" s="98"/>
      <c r="FU52" s="98"/>
      <c r="FV52" s="98"/>
      <c r="FW52" s="98"/>
      <c r="FX52" s="98">
        <f>データ!BH7</f>
        <v>-180</v>
      </c>
      <c r="FY52" s="98"/>
      <c r="FZ52" s="98"/>
      <c r="GA52" s="98"/>
      <c r="GB52" s="98"/>
      <c r="GC52" s="98"/>
      <c r="GD52" s="98"/>
      <c r="GE52" s="98"/>
      <c r="GF52" s="98"/>
      <c r="GG52" s="98"/>
      <c r="GH52" s="98"/>
      <c r="GI52" s="98"/>
      <c r="GJ52" s="98"/>
      <c r="GK52" s="98"/>
      <c r="GL52" s="98"/>
      <c r="GM52" s="98"/>
      <c r="GN52" s="98"/>
      <c r="GO52" s="98"/>
      <c r="GP52" s="98"/>
      <c r="GQ52" s="98">
        <f>データ!BI7</f>
        <v>-439.1</v>
      </c>
      <c r="GR52" s="98"/>
      <c r="GS52" s="98"/>
      <c r="GT52" s="98"/>
      <c r="GU52" s="98"/>
      <c r="GV52" s="98"/>
      <c r="GW52" s="98"/>
      <c r="GX52" s="98"/>
      <c r="GY52" s="98"/>
      <c r="GZ52" s="98"/>
      <c r="HA52" s="98"/>
      <c r="HB52" s="98"/>
      <c r="HC52" s="98"/>
      <c r="HD52" s="98"/>
      <c r="HE52" s="98"/>
      <c r="HF52" s="98"/>
      <c r="HG52" s="98"/>
      <c r="HH52" s="98"/>
      <c r="HI52" s="98"/>
      <c r="HJ52" s="98">
        <f>データ!BJ7</f>
        <v>-1693.9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-53004</v>
      </c>
      <c r="JD52" s="97"/>
      <c r="JE52" s="97"/>
      <c r="JF52" s="97"/>
      <c r="JG52" s="97"/>
      <c r="JH52" s="97"/>
      <c r="JI52" s="97"/>
      <c r="JJ52" s="97"/>
      <c r="JK52" s="97"/>
      <c r="JL52" s="97"/>
      <c r="JM52" s="97"/>
      <c r="JN52" s="97"/>
      <c r="JO52" s="97"/>
      <c r="JP52" s="97"/>
      <c r="JQ52" s="97"/>
      <c r="JR52" s="97"/>
      <c r="JS52" s="97"/>
      <c r="JT52" s="97"/>
      <c r="JU52" s="97"/>
      <c r="JV52" s="97">
        <f>データ!BR7</f>
        <v>-62612</v>
      </c>
      <c r="JW52" s="97"/>
      <c r="JX52" s="97"/>
      <c r="JY52" s="97"/>
      <c r="JZ52" s="97"/>
      <c r="KA52" s="97"/>
      <c r="KB52" s="97"/>
      <c r="KC52" s="97"/>
      <c r="KD52" s="97"/>
      <c r="KE52" s="97"/>
      <c r="KF52" s="97"/>
      <c r="KG52" s="97"/>
      <c r="KH52" s="97"/>
      <c r="KI52" s="97"/>
      <c r="KJ52" s="97"/>
      <c r="KK52" s="97"/>
      <c r="KL52" s="97"/>
      <c r="KM52" s="97"/>
      <c r="KN52" s="97"/>
      <c r="KO52" s="97">
        <f>データ!BS7</f>
        <v>-62994</v>
      </c>
      <c r="KP52" s="97"/>
      <c r="KQ52" s="97"/>
      <c r="KR52" s="97"/>
      <c r="KS52" s="97"/>
      <c r="KT52" s="97"/>
      <c r="KU52" s="97"/>
      <c r="KV52" s="97"/>
      <c r="KW52" s="97"/>
      <c r="KX52" s="97"/>
      <c r="KY52" s="97"/>
      <c r="KZ52" s="97"/>
      <c r="LA52" s="97"/>
      <c r="LB52" s="97"/>
      <c r="LC52" s="97"/>
      <c r="LD52" s="97"/>
      <c r="LE52" s="97"/>
      <c r="LF52" s="97"/>
      <c r="LG52" s="97"/>
      <c r="LH52" s="97">
        <f>データ!BT7</f>
        <v>-39408</v>
      </c>
      <c r="LI52" s="97"/>
      <c r="LJ52" s="97"/>
      <c r="LK52" s="97"/>
      <c r="LL52" s="97"/>
      <c r="LM52" s="97"/>
      <c r="LN52" s="97"/>
      <c r="LO52" s="97"/>
      <c r="LP52" s="97"/>
      <c r="LQ52" s="97"/>
      <c r="LR52" s="97"/>
      <c r="LS52" s="97"/>
      <c r="LT52" s="97"/>
      <c r="LU52" s="97"/>
      <c r="LV52" s="97"/>
      <c r="LW52" s="97"/>
      <c r="LX52" s="97"/>
      <c r="LY52" s="97"/>
      <c r="LZ52" s="97"/>
      <c r="MA52" s="97">
        <f>データ!BU7</f>
        <v>-8944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123</v>
      </c>
      <c r="V53" s="97"/>
      <c r="W53" s="97"/>
      <c r="X53" s="97"/>
      <c r="Y53" s="97"/>
      <c r="Z53" s="97"/>
      <c r="AA53" s="97"/>
      <c r="AB53" s="97"/>
      <c r="AC53" s="97"/>
      <c r="AD53" s="97"/>
      <c r="AE53" s="97"/>
      <c r="AF53" s="97"/>
      <c r="AG53" s="97"/>
      <c r="AH53" s="97"/>
      <c r="AI53" s="97"/>
      <c r="AJ53" s="97"/>
      <c r="AK53" s="97"/>
      <c r="AL53" s="97"/>
      <c r="AM53" s="97"/>
      <c r="AN53" s="97">
        <f>データ!BA7</f>
        <v>103</v>
      </c>
      <c r="AO53" s="97"/>
      <c r="AP53" s="97"/>
      <c r="AQ53" s="97"/>
      <c r="AR53" s="97"/>
      <c r="AS53" s="97"/>
      <c r="AT53" s="97"/>
      <c r="AU53" s="97"/>
      <c r="AV53" s="97"/>
      <c r="AW53" s="97"/>
      <c r="AX53" s="97"/>
      <c r="AY53" s="97"/>
      <c r="AZ53" s="97"/>
      <c r="BA53" s="97"/>
      <c r="BB53" s="97"/>
      <c r="BC53" s="97"/>
      <c r="BD53" s="97"/>
      <c r="BE53" s="97"/>
      <c r="BF53" s="97"/>
      <c r="BG53" s="97">
        <f>データ!BB7</f>
        <v>54</v>
      </c>
      <c r="BH53" s="97"/>
      <c r="BI53" s="97"/>
      <c r="BJ53" s="97"/>
      <c r="BK53" s="97"/>
      <c r="BL53" s="97"/>
      <c r="BM53" s="97"/>
      <c r="BN53" s="97"/>
      <c r="BO53" s="97"/>
      <c r="BP53" s="97"/>
      <c r="BQ53" s="97"/>
      <c r="BR53" s="97"/>
      <c r="BS53" s="97"/>
      <c r="BT53" s="97"/>
      <c r="BU53" s="97"/>
      <c r="BV53" s="97"/>
      <c r="BW53" s="97"/>
      <c r="BX53" s="97"/>
      <c r="BY53" s="97"/>
      <c r="BZ53" s="97">
        <f>データ!BC7</f>
        <v>654</v>
      </c>
      <c r="CA53" s="97"/>
      <c r="CB53" s="97"/>
      <c r="CC53" s="97"/>
      <c r="CD53" s="97"/>
      <c r="CE53" s="97"/>
      <c r="CF53" s="97"/>
      <c r="CG53" s="97"/>
      <c r="CH53" s="97"/>
      <c r="CI53" s="97"/>
      <c r="CJ53" s="97"/>
      <c r="CK53" s="97"/>
      <c r="CL53" s="97"/>
      <c r="CM53" s="97"/>
      <c r="CN53" s="97"/>
      <c r="CO53" s="97"/>
      <c r="CP53" s="97"/>
      <c r="CQ53" s="97"/>
      <c r="CR53" s="97"/>
      <c r="CS53" s="97">
        <f>データ!BD7</f>
        <v>2466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12.6</v>
      </c>
      <c r="EM53" s="98"/>
      <c r="EN53" s="98"/>
      <c r="EO53" s="98"/>
      <c r="EP53" s="98"/>
      <c r="EQ53" s="98"/>
      <c r="ER53" s="98"/>
      <c r="ES53" s="98"/>
      <c r="ET53" s="98"/>
      <c r="EU53" s="98"/>
      <c r="EV53" s="98"/>
      <c r="EW53" s="98"/>
      <c r="EX53" s="98"/>
      <c r="EY53" s="98"/>
      <c r="EZ53" s="98"/>
      <c r="FA53" s="98"/>
      <c r="FB53" s="98"/>
      <c r="FC53" s="98"/>
      <c r="FD53" s="98"/>
      <c r="FE53" s="98">
        <f>データ!BL7</f>
        <v>8.9</v>
      </c>
      <c r="FF53" s="98"/>
      <c r="FG53" s="98"/>
      <c r="FH53" s="98"/>
      <c r="FI53" s="98"/>
      <c r="FJ53" s="98"/>
      <c r="FK53" s="98"/>
      <c r="FL53" s="98"/>
      <c r="FM53" s="98"/>
      <c r="FN53" s="98"/>
      <c r="FO53" s="98"/>
      <c r="FP53" s="98"/>
      <c r="FQ53" s="98"/>
      <c r="FR53" s="98"/>
      <c r="FS53" s="98"/>
      <c r="FT53" s="98"/>
      <c r="FU53" s="98"/>
      <c r="FV53" s="98"/>
      <c r="FW53" s="98"/>
      <c r="FX53" s="98">
        <f>データ!BM7</f>
        <v>2.2000000000000002</v>
      </c>
      <c r="FY53" s="98"/>
      <c r="FZ53" s="98"/>
      <c r="GA53" s="98"/>
      <c r="GB53" s="98"/>
      <c r="GC53" s="98"/>
      <c r="GD53" s="98"/>
      <c r="GE53" s="98"/>
      <c r="GF53" s="98"/>
      <c r="GG53" s="98"/>
      <c r="GH53" s="98"/>
      <c r="GI53" s="98"/>
      <c r="GJ53" s="98"/>
      <c r="GK53" s="98"/>
      <c r="GL53" s="98"/>
      <c r="GM53" s="98"/>
      <c r="GN53" s="98"/>
      <c r="GO53" s="98"/>
      <c r="GP53" s="98"/>
      <c r="GQ53" s="98">
        <f>データ!BN7</f>
        <v>-81</v>
      </c>
      <c r="GR53" s="98"/>
      <c r="GS53" s="98"/>
      <c r="GT53" s="98"/>
      <c r="GU53" s="98"/>
      <c r="GV53" s="98"/>
      <c r="GW53" s="98"/>
      <c r="GX53" s="98"/>
      <c r="GY53" s="98"/>
      <c r="GZ53" s="98"/>
      <c r="HA53" s="98"/>
      <c r="HB53" s="98"/>
      <c r="HC53" s="98"/>
      <c r="HD53" s="98"/>
      <c r="HE53" s="98"/>
      <c r="HF53" s="98"/>
      <c r="HG53" s="98"/>
      <c r="HH53" s="98"/>
      <c r="HI53" s="98"/>
      <c r="HJ53" s="98">
        <f>データ!BO7</f>
        <v>-25.1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33330</v>
      </c>
      <c r="JD53" s="97"/>
      <c r="JE53" s="97"/>
      <c r="JF53" s="97"/>
      <c r="JG53" s="97"/>
      <c r="JH53" s="97"/>
      <c r="JI53" s="97"/>
      <c r="JJ53" s="97"/>
      <c r="JK53" s="97"/>
      <c r="JL53" s="97"/>
      <c r="JM53" s="97"/>
      <c r="JN53" s="97"/>
      <c r="JO53" s="97"/>
      <c r="JP53" s="97"/>
      <c r="JQ53" s="97"/>
      <c r="JR53" s="97"/>
      <c r="JS53" s="97"/>
      <c r="JT53" s="97"/>
      <c r="JU53" s="97"/>
      <c r="JV53" s="97">
        <f>データ!BW7</f>
        <v>18961</v>
      </c>
      <c r="JW53" s="97"/>
      <c r="JX53" s="97"/>
      <c r="JY53" s="97"/>
      <c r="JZ53" s="97"/>
      <c r="KA53" s="97"/>
      <c r="KB53" s="97"/>
      <c r="KC53" s="97"/>
      <c r="KD53" s="97"/>
      <c r="KE53" s="97"/>
      <c r="KF53" s="97"/>
      <c r="KG53" s="97"/>
      <c r="KH53" s="97"/>
      <c r="KI53" s="97"/>
      <c r="KJ53" s="97"/>
      <c r="KK53" s="97"/>
      <c r="KL53" s="97"/>
      <c r="KM53" s="97"/>
      <c r="KN53" s="97"/>
      <c r="KO53" s="97">
        <f>データ!BX7</f>
        <v>16100</v>
      </c>
      <c r="KP53" s="97"/>
      <c r="KQ53" s="97"/>
      <c r="KR53" s="97"/>
      <c r="KS53" s="97"/>
      <c r="KT53" s="97"/>
      <c r="KU53" s="97"/>
      <c r="KV53" s="97"/>
      <c r="KW53" s="97"/>
      <c r="KX53" s="97"/>
      <c r="KY53" s="97"/>
      <c r="KZ53" s="97"/>
      <c r="LA53" s="97"/>
      <c r="LB53" s="97"/>
      <c r="LC53" s="97"/>
      <c r="LD53" s="97"/>
      <c r="LE53" s="97"/>
      <c r="LF53" s="97"/>
      <c r="LG53" s="97"/>
      <c r="LH53" s="97">
        <f>データ!BY7</f>
        <v>4836</v>
      </c>
      <c r="LI53" s="97"/>
      <c r="LJ53" s="97"/>
      <c r="LK53" s="97"/>
      <c r="LL53" s="97"/>
      <c r="LM53" s="97"/>
      <c r="LN53" s="97"/>
      <c r="LO53" s="97"/>
      <c r="LP53" s="97"/>
      <c r="LQ53" s="97"/>
      <c r="LR53" s="97"/>
      <c r="LS53" s="97"/>
      <c r="LT53" s="97"/>
      <c r="LU53" s="97"/>
      <c r="LV53" s="97"/>
      <c r="LW53" s="97"/>
      <c r="LX53" s="97"/>
      <c r="LY53" s="97"/>
      <c r="LZ53" s="97"/>
      <c r="MA53" s="97">
        <f>データ!BZ7</f>
        <v>37213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139</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245784</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224</v>
      </c>
      <c r="KB78" s="67"/>
      <c r="KC78" s="67"/>
      <c r="KD78" s="67"/>
      <c r="KE78" s="67"/>
      <c r="KF78" s="67"/>
      <c r="KG78" s="67"/>
      <c r="KH78" s="67"/>
      <c r="KI78" s="67"/>
      <c r="KJ78" s="67"/>
      <c r="KK78" s="67"/>
      <c r="KL78" s="67"/>
      <c r="KM78" s="67"/>
      <c r="KN78" s="67"/>
      <c r="KO78" s="68"/>
      <c r="KP78" s="66">
        <f>データ!DF7</f>
        <v>178.3</v>
      </c>
      <c r="KQ78" s="67"/>
      <c r="KR78" s="67"/>
      <c r="KS78" s="67"/>
      <c r="KT78" s="67"/>
      <c r="KU78" s="67"/>
      <c r="KV78" s="67"/>
      <c r="KW78" s="67"/>
      <c r="KX78" s="67"/>
      <c r="KY78" s="67"/>
      <c r="KZ78" s="67"/>
      <c r="LA78" s="67"/>
      <c r="LB78" s="67"/>
      <c r="LC78" s="67"/>
      <c r="LD78" s="68"/>
      <c r="LE78" s="66">
        <f>データ!DG7</f>
        <v>163.69999999999999</v>
      </c>
      <c r="LF78" s="67"/>
      <c r="LG78" s="67"/>
      <c r="LH78" s="67"/>
      <c r="LI78" s="67"/>
      <c r="LJ78" s="67"/>
      <c r="LK78" s="67"/>
      <c r="LL78" s="67"/>
      <c r="LM78" s="67"/>
      <c r="LN78" s="67"/>
      <c r="LO78" s="67"/>
      <c r="LP78" s="67"/>
      <c r="LQ78" s="67"/>
      <c r="LR78" s="67"/>
      <c r="LS78" s="68"/>
      <c r="LT78" s="66">
        <f>データ!DH7</f>
        <v>88</v>
      </c>
      <c r="LU78" s="67"/>
      <c r="LV78" s="67"/>
      <c r="LW78" s="67"/>
      <c r="LX78" s="67"/>
      <c r="LY78" s="67"/>
      <c r="LZ78" s="67"/>
      <c r="MA78" s="67"/>
      <c r="MB78" s="67"/>
      <c r="MC78" s="67"/>
      <c r="MD78" s="67"/>
      <c r="ME78" s="67"/>
      <c r="MF78" s="67"/>
      <c r="MG78" s="67"/>
      <c r="MH78" s="68"/>
      <c r="MI78" s="66">
        <f>データ!DI7</f>
        <v>77.3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rFsQKwsgMdsjztXEEc0KTrKtSBPHwdlLIQrDfsPMcALoB+s9md9OKWIU4iruxrV2rJPBS3WPDkUZt3mgpjyiMA==" saltValue="r+k2lQdh4F7PN4otsrGmK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101</v>
      </c>
      <c r="AN5" s="47" t="s">
        <v>102</v>
      </c>
      <c r="AO5" s="47" t="s">
        <v>94</v>
      </c>
      <c r="AP5" s="47" t="s">
        <v>95</v>
      </c>
      <c r="AQ5" s="47" t="s">
        <v>96</v>
      </c>
      <c r="AR5" s="47" t="s">
        <v>97</v>
      </c>
      <c r="AS5" s="47" t="s">
        <v>98</v>
      </c>
      <c r="AT5" s="47" t="s">
        <v>99</v>
      </c>
      <c r="AU5" s="47" t="s">
        <v>89</v>
      </c>
      <c r="AV5" s="47" t="s">
        <v>103</v>
      </c>
      <c r="AW5" s="47" t="s">
        <v>91</v>
      </c>
      <c r="AX5" s="47" t="s">
        <v>101</v>
      </c>
      <c r="AY5" s="47" t="s">
        <v>93</v>
      </c>
      <c r="AZ5" s="47" t="s">
        <v>94</v>
      </c>
      <c r="BA5" s="47" t="s">
        <v>95</v>
      </c>
      <c r="BB5" s="47" t="s">
        <v>96</v>
      </c>
      <c r="BC5" s="47" t="s">
        <v>97</v>
      </c>
      <c r="BD5" s="47" t="s">
        <v>98</v>
      </c>
      <c r="BE5" s="47" t="s">
        <v>99</v>
      </c>
      <c r="BF5" s="47" t="s">
        <v>104</v>
      </c>
      <c r="BG5" s="47" t="s">
        <v>103</v>
      </c>
      <c r="BH5" s="47" t="s">
        <v>91</v>
      </c>
      <c r="BI5" s="47" t="s">
        <v>101</v>
      </c>
      <c r="BJ5" s="47" t="s">
        <v>105</v>
      </c>
      <c r="BK5" s="47" t="s">
        <v>94</v>
      </c>
      <c r="BL5" s="47" t="s">
        <v>95</v>
      </c>
      <c r="BM5" s="47" t="s">
        <v>96</v>
      </c>
      <c r="BN5" s="47" t="s">
        <v>97</v>
      </c>
      <c r="BO5" s="47" t="s">
        <v>98</v>
      </c>
      <c r="BP5" s="47" t="s">
        <v>99</v>
      </c>
      <c r="BQ5" s="47" t="s">
        <v>106</v>
      </c>
      <c r="BR5" s="47" t="s">
        <v>90</v>
      </c>
      <c r="BS5" s="47" t="s">
        <v>107</v>
      </c>
      <c r="BT5" s="47" t="s">
        <v>101</v>
      </c>
      <c r="BU5" s="47" t="s">
        <v>93</v>
      </c>
      <c r="BV5" s="47" t="s">
        <v>94</v>
      </c>
      <c r="BW5" s="47" t="s">
        <v>95</v>
      </c>
      <c r="BX5" s="47" t="s">
        <v>96</v>
      </c>
      <c r="BY5" s="47" t="s">
        <v>97</v>
      </c>
      <c r="BZ5" s="47" t="s">
        <v>98</v>
      </c>
      <c r="CA5" s="47" t="s">
        <v>99</v>
      </c>
      <c r="CB5" s="47" t="s">
        <v>108</v>
      </c>
      <c r="CC5" s="47" t="s">
        <v>90</v>
      </c>
      <c r="CD5" s="47" t="s">
        <v>91</v>
      </c>
      <c r="CE5" s="47" t="s">
        <v>101</v>
      </c>
      <c r="CF5" s="47" t="s">
        <v>93</v>
      </c>
      <c r="CG5" s="47" t="s">
        <v>94</v>
      </c>
      <c r="CH5" s="47" t="s">
        <v>95</v>
      </c>
      <c r="CI5" s="47" t="s">
        <v>96</v>
      </c>
      <c r="CJ5" s="47" t="s">
        <v>97</v>
      </c>
      <c r="CK5" s="47" t="s">
        <v>98</v>
      </c>
      <c r="CL5" s="47" t="s">
        <v>99</v>
      </c>
      <c r="CM5" s="148"/>
      <c r="CN5" s="148"/>
      <c r="CO5" s="47" t="s">
        <v>89</v>
      </c>
      <c r="CP5" s="47" t="s">
        <v>109</v>
      </c>
      <c r="CQ5" s="47" t="s">
        <v>91</v>
      </c>
      <c r="CR5" s="47" t="s">
        <v>101</v>
      </c>
      <c r="CS5" s="47" t="s">
        <v>93</v>
      </c>
      <c r="CT5" s="47" t="s">
        <v>94</v>
      </c>
      <c r="CU5" s="47" t="s">
        <v>95</v>
      </c>
      <c r="CV5" s="47" t="s">
        <v>96</v>
      </c>
      <c r="CW5" s="47" t="s">
        <v>97</v>
      </c>
      <c r="CX5" s="47" t="s">
        <v>98</v>
      </c>
      <c r="CY5" s="47" t="s">
        <v>99</v>
      </c>
      <c r="CZ5" s="47" t="s">
        <v>108</v>
      </c>
      <c r="DA5" s="47" t="s">
        <v>110</v>
      </c>
      <c r="DB5" s="47" t="s">
        <v>111</v>
      </c>
      <c r="DC5" s="47" t="s">
        <v>101</v>
      </c>
      <c r="DD5" s="47" t="s">
        <v>93</v>
      </c>
      <c r="DE5" s="47" t="s">
        <v>94</v>
      </c>
      <c r="DF5" s="47" t="s">
        <v>95</v>
      </c>
      <c r="DG5" s="47" t="s">
        <v>96</v>
      </c>
      <c r="DH5" s="47" t="s">
        <v>97</v>
      </c>
      <c r="DI5" s="47" t="s">
        <v>98</v>
      </c>
      <c r="DJ5" s="47" t="s">
        <v>35</v>
      </c>
      <c r="DK5" s="47" t="s">
        <v>108</v>
      </c>
      <c r="DL5" s="47" t="s">
        <v>110</v>
      </c>
      <c r="DM5" s="47" t="s">
        <v>111</v>
      </c>
      <c r="DN5" s="47" t="s">
        <v>112</v>
      </c>
      <c r="DO5" s="47" t="s">
        <v>113</v>
      </c>
      <c r="DP5" s="47" t="s">
        <v>94</v>
      </c>
      <c r="DQ5" s="47" t="s">
        <v>95</v>
      </c>
      <c r="DR5" s="47" t="s">
        <v>96</v>
      </c>
      <c r="DS5" s="47" t="s">
        <v>97</v>
      </c>
      <c r="DT5" s="47" t="s">
        <v>98</v>
      </c>
      <c r="DU5" s="47" t="s">
        <v>99</v>
      </c>
    </row>
    <row r="6" spans="1:125" s="54" customFormat="1" x14ac:dyDescent="0.15">
      <c r="A6" s="37" t="s">
        <v>114</v>
      </c>
      <c r="B6" s="48">
        <f>B8</f>
        <v>2021</v>
      </c>
      <c r="C6" s="48">
        <f t="shared" ref="C6:X6" si="1">C8</f>
        <v>122190</v>
      </c>
      <c r="D6" s="48">
        <f t="shared" si="1"/>
        <v>47</v>
      </c>
      <c r="E6" s="48">
        <f t="shared" si="1"/>
        <v>14</v>
      </c>
      <c r="F6" s="48">
        <f t="shared" si="1"/>
        <v>0</v>
      </c>
      <c r="G6" s="48">
        <f t="shared" si="1"/>
        <v>1</v>
      </c>
      <c r="H6" s="48" t="str">
        <f>SUBSTITUTE(H8,"　","")</f>
        <v>千葉県市原市</v>
      </c>
      <c r="I6" s="48" t="str">
        <f t="shared" si="1"/>
        <v>市原市梨ノ木公園地下駐車場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25</v>
      </c>
      <c r="S6" s="50" t="str">
        <f t="shared" si="1"/>
        <v>駅</v>
      </c>
      <c r="T6" s="50" t="str">
        <f t="shared" si="1"/>
        <v>有</v>
      </c>
      <c r="U6" s="51">
        <f t="shared" si="1"/>
        <v>4404</v>
      </c>
      <c r="V6" s="51">
        <f t="shared" si="1"/>
        <v>156</v>
      </c>
      <c r="W6" s="51">
        <f t="shared" si="1"/>
        <v>0</v>
      </c>
      <c r="X6" s="50" t="str">
        <f t="shared" si="1"/>
        <v>無</v>
      </c>
      <c r="Y6" s="52">
        <f>IF(Y8="-",NA(),Y8)</f>
        <v>100</v>
      </c>
      <c r="Z6" s="52">
        <f t="shared" ref="Z6:AH6" si="2">IF(Z8="-",NA(),Z8)</f>
        <v>100</v>
      </c>
      <c r="AA6" s="52">
        <f t="shared" si="2"/>
        <v>100</v>
      </c>
      <c r="AB6" s="52">
        <f t="shared" si="2"/>
        <v>100</v>
      </c>
      <c r="AC6" s="52">
        <f t="shared" si="2"/>
        <v>100</v>
      </c>
      <c r="AD6" s="52">
        <f t="shared" si="2"/>
        <v>121.3</v>
      </c>
      <c r="AE6" s="52">
        <f t="shared" si="2"/>
        <v>123.6</v>
      </c>
      <c r="AF6" s="52">
        <f t="shared" si="2"/>
        <v>121.8</v>
      </c>
      <c r="AG6" s="52">
        <f t="shared" si="2"/>
        <v>111.3</v>
      </c>
      <c r="AH6" s="52">
        <f t="shared" si="2"/>
        <v>158.80000000000001</v>
      </c>
      <c r="AI6" s="49" t="str">
        <f>IF(AI8="-","",IF(AI8="-","【-】","【"&amp;SUBSTITUTE(TEXT(AI8,"#,##0.0"),"-","△")&amp;"】"))</f>
        <v>【236.1】</v>
      </c>
      <c r="AJ6" s="52">
        <f>IF(AJ8="-",NA(),AJ8)</f>
        <v>58.7</v>
      </c>
      <c r="AK6" s="52">
        <f t="shared" ref="AK6:AS6" si="3">IF(AK8="-",NA(),AK8)</f>
        <v>63.1</v>
      </c>
      <c r="AL6" s="52">
        <f t="shared" si="3"/>
        <v>64.3</v>
      </c>
      <c r="AM6" s="52">
        <f t="shared" si="3"/>
        <v>81.5</v>
      </c>
      <c r="AN6" s="52">
        <f t="shared" si="3"/>
        <v>94.4</v>
      </c>
      <c r="AO6" s="52">
        <f t="shared" si="3"/>
        <v>15.8</v>
      </c>
      <c r="AP6" s="52">
        <f t="shared" si="3"/>
        <v>11.2</v>
      </c>
      <c r="AQ6" s="52">
        <f t="shared" si="3"/>
        <v>6.5</v>
      </c>
      <c r="AR6" s="52">
        <f t="shared" si="3"/>
        <v>10.1</v>
      </c>
      <c r="AS6" s="52">
        <f t="shared" si="3"/>
        <v>8.6</v>
      </c>
      <c r="AT6" s="49" t="str">
        <f>IF(AT8="-","",IF(AT8="-","【-】","【"&amp;SUBSTITUTE(TEXT(AT8,"#,##0.0"),"-","△")&amp;"】"))</f>
        <v>【5.2】</v>
      </c>
      <c r="AU6" s="53">
        <f>IF(AU8="-",NA(),AU8)</f>
        <v>919</v>
      </c>
      <c r="AV6" s="53">
        <f t="shared" ref="AV6:BD6" si="4">IF(AV8="-",NA(),AV8)</f>
        <v>1144</v>
      </c>
      <c r="AW6" s="53">
        <f t="shared" si="4"/>
        <v>1179</v>
      </c>
      <c r="AX6" s="53">
        <f t="shared" si="4"/>
        <v>2347</v>
      </c>
      <c r="AY6" s="53">
        <f t="shared" si="4"/>
        <v>0</v>
      </c>
      <c r="AZ6" s="53">
        <f t="shared" si="4"/>
        <v>123</v>
      </c>
      <c r="BA6" s="53">
        <f t="shared" si="4"/>
        <v>103</v>
      </c>
      <c r="BB6" s="53">
        <f t="shared" si="4"/>
        <v>54</v>
      </c>
      <c r="BC6" s="53">
        <f t="shared" si="4"/>
        <v>654</v>
      </c>
      <c r="BD6" s="53">
        <f t="shared" si="4"/>
        <v>2466</v>
      </c>
      <c r="BE6" s="51" t="str">
        <f>IF(BE8="-","",IF(BE8="-","【-】","【"&amp;SUBSTITUTE(TEXT(BE8,"#,##0"),"-","△")&amp;"】"))</f>
        <v>【3,111】</v>
      </c>
      <c r="BF6" s="52">
        <f>IF(BF8="-",NA(),BF8)</f>
        <v>-405</v>
      </c>
      <c r="BG6" s="52">
        <f t="shared" ref="BG6:BO6" si="5">IF(BG8="-",NA(),BG8)</f>
        <v>-171</v>
      </c>
      <c r="BH6" s="52">
        <f t="shared" si="5"/>
        <v>-180</v>
      </c>
      <c r="BI6" s="52">
        <f t="shared" si="5"/>
        <v>-439.1</v>
      </c>
      <c r="BJ6" s="52">
        <f t="shared" si="5"/>
        <v>-1693.9</v>
      </c>
      <c r="BK6" s="52">
        <f t="shared" si="5"/>
        <v>12.6</v>
      </c>
      <c r="BL6" s="52">
        <f t="shared" si="5"/>
        <v>8.9</v>
      </c>
      <c r="BM6" s="52">
        <f t="shared" si="5"/>
        <v>2.2000000000000002</v>
      </c>
      <c r="BN6" s="52">
        <f t="shared" si="5"/>
        <v>-81</v>
      </c>
      <c r="BO6" s="52">
        <f t="shared" si="5"/>
        <v>-25.1</v>
      </c>
      <c r="BP6" s="49" t="str">
        <f>IF(BP8="-","",IF(BP8="-","【-】","【"&amp;SUBSTITUTE(TEXT(BP8,"#,##0.0"),"-","△")&amp;"】"))</f>
        <v>【0.8】</v>
      </c>
      <c r="BQ6" s="53">
        <f>IF(BQ8="-",NA(),BQ8)</f>
        <v>-53004</v>
      </c>
      <c r="BR6" s="53">
        <f t="shared" ref="BR6:BZ6" si="6">IF(BR8="-",NA(),BR8)</f>
        <v>-62612</v>
      </c>
      <c r="BS6" s="53">
        <f t="shared" si="6"/>
        <v>-62994</v>
      </c>
      <c r="BT6" s="53">
        <f t="shared" si="6"/>
        <v>-39408</v>
      </c>
      <c r="BU6" s="53">
        <f t="shared" si="6"/>
        <v>-8944</v>
      </c>
      <c r="BV6" s="53">
        <f t="shared" si="6"/>
        <v>33330</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115</v>
      </c>
      <c r="CM6" s="51">
        <f t="shared" ref="CM6:CN6" si="7">CM8</f>
        <v>245784</v>
      </c>
      <c r="CN6" s="51">
        <f t="shared" si="7"/>
        <v>0</v>
      </c>
      <c r="CO6" s="52"/>
      <c r="CP6" s="52"/>
      <c r="CQ6" s="52"/>
      <c r="CR6" s="52"/>
      <c r="CS6" s="52"/>
      <c r="CT6" s="52"/>
      <c r="CU6" s="52"/>
      <c r="CV6" s="52"/>
      <c r="CW6" s="52"/>
      <c r="CX6" s="52"/>
      <c r="CY6" s="49" t="s">
        <v>115</v>
      </c>
      <c r="CZ6" s="52">
        <f>IF(CZ8="-",NA(),CZ8)</f>
        <v>0</v>
      </c>
      <c r="DA6" s="52">
        <f t="shared" ref="DA6:DI6" si="8">IF(DA8="-",NA(),DA8)</f>
        <v>0</v>
      </c>
      <c r="DB6" s="52">
        <f t="shared" si="8"/>
        <v>0</v>
      </c>
      <c r="DC6" s="52">
        <f t="shared" si="8"/>
        <v>0</v>
      </c>
      <c r="DD6" s="52">
        <f t="shared" si="8"/>
        <v>0</v>
      </c>
      <c r="DE6" s="52">
        <f t="shared" si="8"/>
        <v>224</v>
      </c>
      <c r="DF6" s="52">
        <f t="shared" si="8"/>
        <v>178.3</v>
      </c>
      <c r="DG6" s="52">
        <f t="shared" si="8"/>
        <v>163.69999999999999</v>
      </c>
      <c r="DH6" s="52">
        <f t="shared" si="8"/>
        <v>88</v>
      </c>
      <c r="DI6" s="52">
        <f t="shared" si="8"/>
        <v>77.3</v>
      </c>
      <c r="DJ6" s="49" t="str">
        <f>IF(DJ8="-","",IF(DJ8="-","【-】","【"&amp;SUBSTITUTE(TEXT(DJ8,"#,##0.0"),"-","△")&amp;"】"))</f>
        <v>【99.8】</v>
      </c>
      <c r="DK6" s="52">
        <f>IF(DK8="-",NA(),DK8)</f>
        <v>50.6</v>
      </c>
      <c r="DL6" s="52">
        <f t="shared" ref="DL6:DT6" si="9">IF(DL8="-",NA(),DL8)</f>
        <v>48.1</v>
      </c>
      <c r="DM6" s="52">
        <f t="shared" si="9"/>
        <v>46.8</v>
      </c>
      <c r="DN6" s="52">
        <f t="shared" si="9"/>
        <v>29.5</v>
      </c>
      <c r="DO6" s="52">
        <f t="shared" si="9"/>
        <v>0</v>
      </c>
      <c r="DP6" s="52">
        <f t="shared" si="9"/>
        <v>186.8</v>
      </c>
      <c r="DQ6" s="52">
        <f t="shared" si="9"/>
        <v>184.2</v>
      </c>
      <c r="DR6" s="52">
        <f t="shared" si="9"/>
        <v>184.2</v>
      </c>
      <c r="DS6" s="52">
        <f t="shared" si="9"/>
        <v>153.80000000000001</v>
      </c>
      <c r="DT6" s="52">
        <f t="shared" si="9"/>
        <v>163.5</v>
      </c>
      <c r="DU6" s="49" t="str">
        <f>IF(DU8="-","",IF(DU8="-","【-】","【"&amp;SUBSTITUTE(TEXT(DU8,"#,##0.0"),"-","△")&amp;"】"))</f>
        <v>【178.5】</v>
      </c>
    </row>
    <row r="7" spans="1:125" s="54" customFormat="1" x14ac:dyDescent="0.15">
      <c r="A7" s="37" t="s">
        <v>116</v>
      </c>
      <c r="B7" s="48">
        <f t="shared" ref="B7:X7" si="10">B8</f>
        <v>2021</v>
      </c>
      <c r="C7" s="48">
        <f t="shared" si="10"/>
        <v>122190</v>
      </c>
      <c r="D7" s="48">
        <f t="shared" si="10"/>
        <v>47</v>
      </c>
      <c r="E7" s="48">
        <f t="shared" si="10"/>
        <v>14</v>
      </c>
      <c r="F7" s="48">
        <f t="shared" si="10"/>
        <v>0</v>
      </c>
      <c r="G7" s="48">
        <f t="shared" si="10"/>
        <v>1</v>
      </c>
      <c r="H7" s="48" t="str">
        <f t="shared" si="10"/>
        <v>千葉県　市原市</v>
      </c>
      <c r="I7" s="48" t="str">
        <f t="shared" si="10"/>
        <v>市原市梨ノ木公園地下駐車場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25</v>
      </c>
      <c r="S7" s="50" t="str">
        <f t="shared" si="10"/>
        <v>駅</v>
      </c>
      <c r="T7" s="50" t="str">
        <f t="shared" si="10"/>
        <v>有</v>
      </c>
      <c r="U7" s="51">
        <f t="shared" si="10"/>
        <v>4404</v>
      </c>
      <c r="V7" s="51">
        <f t="shared" si="10"/>
        <v>156</v>
      </c>
      <c r="W7" s="51">
        <f t="shared" si="10"/>
        <v>0</v>
      </c>
      <c r="X7" s="50" t="str">
        <f t="shared" si="10"/>
        <v>無</v>
      </c>
      <c r="Y7" s="52">
        <f>Y8</f>
        <v>100</v>
      </c>
      <c r="Z7" s="52">
        <f t="shared" ref="Z7:AH7" si="11">Z8</f>
        <v>100</v>
      </c>
      <c r="AA7" s="52">
        <f t="shared" si="11"/>
        <v>100</v>
      </c>
      <c r="AB7" s="52">
        <f t="shared" si="11"/>
        <v>100</v>
      </c>
      <c r="AC7" s="52">
        <f t="shared" si="11"/>
        <v>100</v>
      </c>
      <c r="AD7" s="52">
        <f t="shared" si="11"/>
        <v>121.3</v>
      </c>
      <c r="AE7" s="52">
        <f t="shared" si="11"/>
        <v>123.6</v>
      </c>
      <c r="AF7" s="52">
        <f t="shared" si="11"/>
        <v>121.8</v>
      </c>
      <c r="AG7" s="52">
        <f t="shared" si="11"/>
        <v>111.3</v>
      </c>
      <c r="AH7" s="52">
        <f t="shared" si="11"/>
        <v>158.80000000000001</v>
      </c>
      <c r="AI7" s="49"/>
      <c r="AJ7" s="52">
        <f>AJ8</f>
        <v>58.7</v>
      </c>
      <c r="AK7" s="52">
        <f t="shared" ref="AK7:AS7" si="12">AK8</f>
        <v>63.1</v>
      </c>
      <c r="AL7" s="52">
        <f t="shared" si="12"/>
        <v>64.3</v>
      </c>
      <c r="AM7" s="52">
        <f t="shared" si="12"/>
        <v>81.5</v>
      </c>
      <c r="AN7" s="52">
        <f t="shared" si="12"/>
        <v>94.4</v>
      </c>
      <c r="AO7" s="52">
        <f t="shared" si="12"/>
        <v>15.8</v>
      </c>
      <c r="AP7" s="52">
        <f t="shared" si="12"/>
        <v>11.2</v>
      </c>
      <c r="AQ7" s="52">
        <f t="shared" si="12"/>
        <v>6.5</v>
      </c>
      <c r="AR7" s="52">
        <f t="shared" si="12"/>
        <v>10.1</v>
      </c>
      <c r="AS7" s="52">
        <f t="shared" si="12"/>
        <v>8.6</v>
      </c>
      <c r="AT7" s="49"/>
      <c r="AU7" s="53">
        <f>AU8</f>
        <v>919</v>
      </c>
      <c r="AV7" s="53">
        <f t="shared" ref="AV7:BD7" si="13">AV8</f>
        <v>1144</v>
      </c>
      <c r="AW7" s="53">
        <f t="shared" si="13"/>
        <v>1179</v>
      </c>
      <c r="AX7" s="53">
        <f t="shared" si="13"/>
        <v>2347</v>
      </c>
      <c r="AY7" s="53">
        <f t="shared" si="13"/>
        <v>0</v>
      </c>
      <c r="AZ7" s="53">
        <f t="shared" si="13"/>
        <v>123</v>
      </c>
      <c r="BA7" s="53">
        <f t="shared" si="13"/>
        <v>103</v>
      </c>
      <c r="BB7" s="53">
        <f t="shared" si="13"/>
        <v>54</v>
      </c>
      <c r="BC7" s="53">
        <f t="shared" si="13"/>
        <v>654</v>
      </c>
      <c r="BD7" s="53">
        <f t="shared" si="13"/>
        <v>2466</v>
      </c>
      <c r="BE7" s="51"/>
      <c r="BF7" s="52">
        <f>BF8</f>
        <v>-405</v>
      </c>
      <c r="BG7" s="52">
        <f t="shared" ref="BG7:BO7" si="14">BG8</f>
        <v>-171</v>
      </c>
      <c r="BH7" s="52">
        <f t="shared" si="14"/>
        <v>-180</v>
      </c>
      <c r="BI7" s="52">
        <f t="shared" si="14"/>
        <v>-439.1</v>
      </c>
      <c r="BJ7" s="52">
        <f t="shared" si="14"/>
        <v>-1693.9</v>
      </c>
      <c r="BK7" s="52">
        <f t="shared" si="14"/>
        <v>12.6</v>
      </c>
      <c r="BL7" s="52">
        <f t="shared" si="14"/>
        <v>8.9</v>
      </c>
      <c r="BM7" s="52">
        <f t="shared" si="14"/>
        <v>2.2000000000000002</v>
      </c>
      <c r="BN7" s="52">
        <f t="shared" si="14"/>
        <v>-81</v>
      </c>
      <c r="BO7" s="52">
        <f t="shared" si="14"/>
        <v>-25.1</v>
      </c>
      <c r="BP7" s="49"/>
      <c r="BQ7" s="53">
        <f>BQ8</f>
        <v>-53004</v>
      </c>
      <c r="BR7" s="53">
        <f t="shared" ref="BR7:BZ7" si="15">BR8</f>
        <v>-62612</v>
      </c>
      <c r="BS7" s="53">
        <f t="shared" si="15"/>
        <v>-62994</v>
      </c>
      <c r="BT7" s="53">
        <f t="shared" si="15"/>
        <v>-39408</v>
      </c>
      <c r="BU7" s="53">
        <f t="shared" si="15"/>
        <v>-8944</v>
      </c>
      <c r="BV7" s="53">
        <f t="shared" si="15"/>
        <v>33330</v>
      </c>
      <c r="BW7" s="53">
        <f t="shared" si="15"/>
        <v>18961</v>
      </c>
      <c r="BX7" s="53">
        <f t="shared" si="15"/>
        <v>16100</v>
      </c>
      <c r="BY7" s="53">
        <f t="shared" si="15"/>
        <v>4836</v>
      </c>
      <c r="BZ7" s="53">
        <f t="shared" si="15"/>
        <v>37213</v>
      </c>
      <c r="CA7" s="51"/>
      <c r="CB7" s="52" t="s">
        <v>117</v>
      </c>
      <c r="CC7" s="52" t="s">
        <v>117</v>
      </c>
      <c r="CD7" s="52" t="s">
        <v>117</v>
      </c>
      <c r="CE7" s="52" t="s">
        <v>117</v>
      </c>
      <c r="CF7" s="52" t="s">
        <v>117</v>
      </c>
      <c r="CG7" s="52" t="s">
        <v>117</v>
      </c>
      <c r="CH7" s="52" t="s">
        <v>117</v>
      </c>
      <c r="CI7" s="52" t="s">
        <v>117</v>
      </c>
      <c r="CJ7" s="52" t="s">
        <v>117</v>
      </c>
      <c r="CK7" s="52" t="s">
        <v>115</v>
      </c>
      <c r="CL7" s="49"/>
      <c r="CM7" s="51">
        <f>CM8</f>
        <v>245784</v>
      </c>
      <c r="CN7" s="51">
        <f>CN8</f>
        <v>0</v>
      </c>
      <c r="CO7" s="52" t="s">
        <v>117</v>
      </c>
      <c r="CP7" s="52" t="s">
        <v>117</v>
      </c>
      <c r="CQ7" s="52" t="s">
        <v>117</v>
      </c>
      <c r="CR7" s="52" t="s">
        <v>117</v>
      </c>
      <c r="CS7" s="52" t="s">
        <v>117</v>
      </c>
      <c r="CT7" s="52" t="s">
        <v>117</v>
      </c>
      <c r="CU7" s="52" t="s">
        <v>117</v>
      </c>
      <c r="CV7" s="52" t="s">
        <v>117</v>
      </c>
      <c r="CW7" s="52" t="s">
        <v>117</v>
      </c>
      <c r="CX7" s="52" t="s">
        <v>115</v>
      </c>
      <c r="CY7" s="49"/>
      <c r="CZ7" s="52">
        <f>CZ8</f>
        <v>0</v>
      </c>
      <c r="DA7" s="52">
        <f t="shared" ref="DA7:DI7" si="16">DA8</f>
        <v>0</v>
      </c>
      <c r="DB7" s="52">
        <f t="shared" si="16"/>
        <v>0</v>
      </c>
      <c r="DC7" s="52">
        <f t="shared" si="16"/>
        <v>0</v>
      </c>
      <c r="DD7" s="52">
        <f t="shared" si="16"/>
        <v>0</v>
      </c>
      <c r="DE7" s="52">
        <f t="shared" si="16"/>
        <v>224</v>
      </c>
      <c r="DF7" s="52">
        <f t="shared" si="16"/>
        <v>178.3</v>
      </c>
      <c r="DG7" s="52">
        <f t="shared" si="16"/>
        <v>163.69999999999999</v>
      </c>
      <c r="DH7" s="52">
        <f t="shared" si="16"/>
        <v>88</v>
      </c>
      <c r="DI7" s="52">
        <f t="shared" si="16"/>
        <v>77.3</v>
      </c>
      <c r="DJ7" s="49"/>
      <c r="DK7" s="52">
        <f>DK8</f>
        <v>50.6</v>
      </c>
      <c r="DL7" s="52">
        <f t="shared" ref="DL7:DT7" si="17">DL8</f>
        <v>48.1</v>
      </c>
      <c r="DM7" s="52">
        <f t="shared" si="17"/>
        <v>46.8</v>
      </c>
      <c r="DN7" s="52">
        <f t="shared" si="17"/>
        <v>29.5</v>
      </c>
      <c r="DO7" s="52">
        <f t="shared" si="17"/>
        <v>0</v>
      </c>
      <c r="DP7" s="52">
        <f t="shared" si="17"/>
        <v>186.8</v>
      </c>
      <c r="DQ7" s="52">
        <f t="shared" si="17"/>
        <v>184.2</v>
      </c>
      <c r="DR7" s="52">
        <f t="shared" si="17"/>
        <v>184.2</v>
      </c>
      <c r="DS7" s="52">
        <f t="shared" si="17"/>
        <v>153.80000000000001</v>
      </c>
      <c r="DT7" s="52">
        <f t="shared" si="17"/>
        <v>163.5</v>
      </c>
      <c r="DU7" s="49"/>
    </row>
    <row r="8" spans="1:125" s="54" customFormat="1" x14ac:dyDescent="0.15">
      <c r="A8" s="37"/>
      <c r="B8" s="55">
        <v>2021</v>
      </c>
      <c r="C8" s="55">
        <v>122190</v>
      </c>
      <c r="D8" s="55">
        <v>47</v>
      </c>
      <c r="E8" s="55">
        <v>14</v>
      </c>
      <c r="F8" s="55">
        <v>0</v>
      </c>
      <c r="G8" s="55">
        <v>1</v>
      </c>
      <c r="H8" s="55" t="s">
        <v>118</v>
      </c>
      <c r="I8" s="55" t="s">
        <v>119</v>
      </c>
      <c r="J8" s="55" t="s">
        <v>120</v>
      </c>
      <c r="K8" s="55" t="s">
        <v>121</v>
      </c>
      <c r="L8" s="55" t="s">
        <v>122</v>
      </c>
      <c r="M8" s="55" t="s">
        <v>123</v>
      </c>
      <c r="N8" s="55" t="s">
        <v>124</v>
      </c>
      <c r="O8" s="56" t="s">
        <v>125</v>
      </c>
      <c r="P8" s="57" t="s">
        <v>126</v>
      </c>
      <c r="Q8" s="57" t="s">
        <v>127</v>
      </c>
      <c r="R8" s="58">
        <v>25</v>
      </c>
      <c r="S8" s="57" t="s">
        <v>128</v>
      </c>
      <c r="T8" s="57" t="s">
        <v>129</v>
      </c>
      <c r="U8" s="58">
        <v>4404</v>
      </c>
      <c r="V8" s="58">
        <v>156</v>
      </c>
      <c r="W8" s="58">
        <v>0</v>
      </c>
      <c r="X8" s="57" t="s">
        <v>130</v>
      </c>
      <c r="Y8" s="59">
        <v>100</v>
      </c>
      <c r="Z8" s="59">
        <v>100</v>
      </c>
      <c r="AA8" s="59">
        <v>100</v>
      </c>
      <c r="AB8" s="59">
        <v>100</v>
      </c>
      <c r="AC8" s="59">
        <v>100</v>
      </c>
      <c r="AD8" s="59">
        <v>121.3</v>
      </c>
      <c r="AE8" s="59">
        <v>123.6</v>
      </c>
      <c r="AF8" s="59">
        <v>121.8</v>
      </c>
      <c r="AG8" s="59">
        <v>111.3</v>
      </c>
      <c r="AH8" s="59">
        <v>158.80000000000001</v>
      </c>
      <c r="AI8" s="56">
        <v>236.1</v>
      </c>
      <c r="AJ8" s="59">
        <v>58.7</v>
      </c>
      <c r="AK8" s="59">
        <v>63.1</v>
      </c>
      <c r="AL8" s="59">
        <v>64.3</v>
      </c>
      <c r="AM8" s="59">
        <v>81.5</v>
      </c>
      <c r="AN8" s="59">
        <v>94.4</v>
      </c>
      <c r="AO8" s="59">
        <v>15.8</v>
      </c>
      <c r="AP8" s="59">
        <v>11.2</v>
      </c>
      <c r="AQ8" s="59">
        <v>6.5</v>
      </c>
      <c r="AR8" s="59">
        <v>10.1</v>
      </c>
      <c r="AS8" s="59">
        <v>8.6</v>
      </c>
      <c r="AT8" s="56">
        <v>5.2</v>
      </c>
      <c r="AU8" s="60">
        <v>919</v>
      </c>
      <c r="AV8" s="60">
        <v>1144</v>
      </c>
      <c r="AW8" s="60">
        <v>1179</v>
      </c>
      <c r="AX8" s="60">
        <v>2347</v>
      </c>
      <c r="AY8" s="60">
        <v>0</v>
      </c>
      <c r="AZ8" s="60">
        <v>123</v>
      </c>
      <c r="BA8" s="60">
        <v>103</v>
      </c>
      <c r="BB8" s="60">
        <v>54</v>
      </c>
      <c r="BC8" s="60">
        <v>654</v>
      </c>
      <c r="BD8" s="60">
        <v>2466</v>
      </c>
      <c r="BE8" s="60">
        <v>3111</v>
      </c>
      <c r="BF8" s="59">
        <v>-405</v>
      </c>
      <c r="BG8" s="59">
        <v>-171</v>
      </c>
      <c r="BH8" s="59">
        <v>-180</v>
      </c>
      <c r="BI8" s="59">
        <v>-439.1</v>
      </c>
      <c r="BJ8" s="59">
        <v>-1693.9</v>
      </c>
      <c r="BK8" s="59">
        <v>12.6</v>
      </c>
      <c r="BL8" s="59">
        <v>8.9</v>
      </c>
      <c r="BM8" s="59">
        <v>2.2000000000000002</v>
      </c>
      <c r="BN8" s="59">
        <v>-81</v>
      </c>
      <c r="BO8" s="59">
        <v>-25.1</v>
      </c>
      <c r="BP8" s="56">
        <v>0.8</v>
      </c>
      <c r="BQ8" s="60">
        <v>-53004</v>
      </c>
      <c r="BR8" s="60">
        <v>-62612</v>
      </c>
      <c r="BS8" s="60">
        <v>-62994</v>
      </c>
      <c r="BT8" s="61">
        <v>-39408</v>
      </c>
      <c r="BU8" s="61">
        <v>-8944</v>
      </c>
      <c r="BV8" s="60">
        <v>33330</v>
      </c>
      <c r="BW8" s="60">
        <v>18961</v>
      </c>
      <c r="BX8" s="60">
        <v>16100</v>
      </c>
      <c r="BY8" s="60">
        <v>4836</v>
      </c>
      <c r="BZ8" s="60">
        <v>37213</v>
      </c>
      <c r="CA8" s="58">
        <v>10906</v>
      </c>
      <c r="CB8" s="59" t="s">
        <v>122</v>
      </c>
      <c r="CC8" s="59" t="s">
        <v>122</v>
      </c>
      <c r="CD8" s="59" t="s">
        <v>122</v>
      </c>
      <c r="CE8" s="59" t="s">
        <v>122</v>
      </c>
      <c r="CF8" s="59" t="s">
        <v>122</v>
      </c>
      <c r="CG8" s="59" t="s">
        <v>122</v>
      </c>
      <c r="CH8" s="59" t="s">
        <v>122</v>
      </c>
      <c r="CI8" s="59" t="s">
        <v>122</v>
      </c>
      <c r="CJ8" s="59" t="s">
        <v>122</v>
      </c>
      <c r="CK8" s="59" t="s">
        <v>122</v>
      </c>
      <c r="CL8" s="56" t="s">
        <v>122</v>
      </c>
      <c r="CM8" s="58">
        <v>245784</v>
      </c>
      <c r="CN8" s="58">
        <v>0</v>
      </c>
      <c r="CO8" s="59" t="s">
        <v>122</v>
      </c>
      <c r="CP8" s="59" t="s">
        <v>122</v>
      </c>
      <c r="CQ8" s="59" t="s">
        <v>122</v>
      </c>
      <c r="CR8" s="59" t="s">
        <v>122</v>
      </c>
      <c r="CS8" s="59" t="s">
        <v>122</v>
      </c>
      <c r="CT8" s="59" t="s">
        <v>122</v>
      </c>
      <c r="CU8" s="59" t="s">
        <v>122</v>
      </c>
      <c r="CV8" s="59" t="s">
        <v>122</v>
      </c>
      <c r="CW8" s="59" t="s">
        <v>122</v>
      </c>
      <c r="CX8" s="59" t="s">
        <v>122</v>
      </c>
      <c r="CY8" s="56" t="s">
        <v>122</v>
      </c>
      <c r="CZ8" s="59">
        <v>0</v>
      </c>
      <c r="DA8" s="59">
        <v>0</v>
      </c>
      <c r="DB8" s="59">
        <v>0</v>
      </c>
      <c r="DC8" s="59">
        <v>0</v>
      </c>
      <c r="DD8" s="59">
        <v>0</v>
      </c>
      <c r="DE8" s="59">
        <v>224</v>
      </c>
      <c r="DF8" s="59">
        <v>178.3</v>
      </c>
      <c r="DG8" s="59">
        <v>163.69999999999999</v>
      </c>
      <c r="DH8" s="59">
        <v>88</v>
      </c>
      <c r="DI8" s="59">
        <v>77.3</v>
      </c>
      <c r="DJ8" s="56">
        <v>99.8</v>
      </c>
      <c r="DK8" s="59">
        <v>50.6</v>
      </c>
      <c r="DL8" s="59">
        <v>48.1</v>
      </c>
      <c r="DM8" s="59">
        <v>46.8</v>
      </c>
      <c r="DN8" s="59">
        <v>29.5</v>
      </c>
      <c r="DO8" s="59">
        <v>0</v>
      </c>
      <c r="DP8" s="59">
        <v>186.8</v>
      </c>
      <c r="DQ8" s="59">
        <v>184.2</v>
      </c>
      <c r="DR8" s="59">
        <v>184.2</v>
      </c>
      <c r="DS8" s="59">
        <v>153.80000000000001</v>
      </c>
      <c r="DT8" s="59">
        <v>163.5</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131</v>
      </c>
      <c r="C10" s="64" t="s">
        <v>132</v>
      </c>
      <c r="D10" s="64" t="s">
        <v>133</v>
      </c>
      <c r="E10" s="64" t="s">
        <v>134</v>
      </c>
      <c r="F10" s="64" t="s">
        <v>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池田 智一</cp:lastModifiedBy>
  <cp:lastPrinted>2023-01-22T14:56:37Z</cp:lastPrinted>
  <dcterms:created xsi:type="dcterms:W3CDTF">2022-12-09T03:24:57Z</dcterms:created>
  <dcterms:modified xsi:type="dcterms:W3CDTF">2023-01-22T14:56:43Z</dcterms:modified>
  <cp:category/>
</cp:coreProperties>
</file>