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UserData\m.nkmr184\Desktop\経営比較分析表\174 下水道（特環）修正依頼\"/>
    </mc:Choice>
  </mc:AlternateContent>
  <xr:revisionPtr revIDLastSave="0" documentId="13_ncr:1_{F916A2D0-F9E6-49A0-AD86-EFB159DA0C81}" xr6:coauthVersionLast="47" xr6:coauthVersionMax="47" xr10:uidLastSave="{00000000-0000-0000-0000-000000000000}"/>
  <workbookProtection workbookAlgorithmName="SHA-512" workbookHashValue="kUObs91YiW6TRPyFILWMTzLcMenD1q0ew5ckpGm7LDc7sq3LauVI9y3Jw47qHr0INwIPtwk4ppBeV1fYq+H6mQ==" workbookSaltValue="IPQ1mg0q6t/Q2XzxBVPYmg==" workbookSpinCount="100000" lockStructure="1"/>
  <bookViews>
    <workbookView xWindow="28680" yWindow="-120" windowWidth="29040" windowHeight="1572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P6" i="5"/>
  <c r="P10" i="4" s="1"/>
  <c r="O6" i="5"/>
  <c r="I10" i="4" s="1"/>
  <c r="N6" i="5"/>
  <c r="M6" i="5"/>
  <c r="AD8" i="4" s="1"/>
  <c r="L6" i="5"/>
  <c r="W8" i="4" s="1"/>
  <c r="K6" i="5"/>
  <c r="P8" i="4" s="1"/>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BB10" i="4"/>
  <c r="AD10" i="4"/>
  <c r="W10" i="4"/>
  <c r="B10" i="4"/>
  <c r="BB8" i="4"/>
  <c r="AT8" i="4"/>
  <c r="B8" i="4"/>
</calcChain>
</file>

<file path=xl/sharedStrings.xml><?xml version="1.0" encoding="utf-8"?>
<sst xmlns="http://schemas.openxmlformats.org/spreadsheetml/2006/main" count="236" uniqueCount="118">
  <si>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</si>
  <si>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</si>
  <si>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</si>
  <si>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</si>
  <si>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</si>
  <si>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</si>
  <si>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</si>
  <si>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</si>
  <si>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</si>
  <si>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</si>
  <si>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</si>
  <si>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</si>
  <si>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</si>
  <si>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</si>
  <si>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</si>
  <si>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</si>
  <si>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</si>
  <si>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</si>
  <si>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</si>
  <si>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</si>
  <si>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</si>
  <si>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</si>
  <si>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</si>
  <si>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</si>
  <si>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</si>
  <si>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</si>
  <si>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</si>
  <si>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</si>
  <si>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</si>
  <si>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</si>
  <si>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</si>
  <si>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</si>
  <si>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</si>
  <si>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</si>
  <si>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</si>
  <si>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</si>
  <si>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</si>
  <si>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</si>
  <si>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</si>
  <si>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</si>
  <si>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</si>
  <si>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</si>
  <si>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</si>
  <si>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</si>
  <si>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</si>
  <si>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</si>
  <si>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</si>
  <si>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</si>
  <si>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</si>
  <si>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</si>
  <si>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</si>
  <si>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</si>
  <si>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</si>
  <si>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</si>
  <si>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</si>
  <si>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</si>
  <si>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</si>
  <si>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</si>
  <si>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</si>
  <si>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</si>
  <si>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</si>
  <si>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</si>
  <si>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</si>
  <si>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</si>
  <si>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</si>
  <si>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</si>
  <si>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</si>
  <si>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</si>
  <si>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</si>
  <si>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</si>
  <si>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</si>
  <si>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</si>
  <si>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</si>
  <si>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</si>
  <si>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</si>
  <si>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</si>
  <si>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</si>
  <si>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</si>
  <si>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</si>
  <si>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</si>
  <si>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</si>
  <si>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</si>
  <si>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</si>
  <si>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</si>
  <si>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</si>
  <si>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</si>
  <si>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</si>
  <si>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</si>
  <si>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</si>
  <si>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</si>
  <si>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</si>
  <si>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</si>
  <si>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</si>
  <si>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</si>
  <si>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</si>
  <si>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</si>
  <si>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柏市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</si>
  <si>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</si>
  <si>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</si>
  <si>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</si>
  <si>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</si>
  <si>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</si>
  <si>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</si>
  <si>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</si>
  <si>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</si>
  <si>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</si>
  <si>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</si>
  <si>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</si>
  <si>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</si>
  <si>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</si>
  <si>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</si>
  <si>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</si>
  <si>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</si>
  <si>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</si>
  <si>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</si>
  <si>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柏市における特定環境保全公共下水道事業の管渠延長は，令和３年度末現在全体の約０．６％であり，対象地域の環境保全を目的に実施している。対象区域は市街化調整区域でありその運営状況に大きな変化は予測されていない。
　経常収支比率及び経費回収率共に適正な水準を保っており，経営状況は安定している。</t>
    <rPh sb="1" eb="3">
      <t>カシワシ</t>
    </rPh>
    <rPh sb="7" eb="9">
      <t>トクテイ</t>
    </rPh>
    <rPh sb="9" eb="11">
      <t>カンキョウ</t>
    </rPh>
    <rPh sb="11" eb="13">
      <t>ホゼン</t>
    </rPh>
    <rPh sb="13" eb="15">
      <t>コウキョウ</t>
    </rPh>
    <rPh sb="15" eb="18">
      <t>ゲ</t>
    </rPh>
    <rPh sb="18" eb="20">
      <t>ジギョウ</t>
    </rPh>
    <rPh sb="21" eb="23">
      <t>カンキョ</t>
    </rPh>
    <rPh sb="23" eb="25">
      <t>エンチョウ</t>
    </rPh>
    <rPh sb="27" eb="29">
      <t>レイワ</t>
    </rPh>
    <rPh sb="30" eb="32">
      <t>ネンド</t>
    </rPh>
    <rPh sb="32" eb="33">
      <t>マツ</t>
    </rPh>
    <rPh sb="33" eb="35">
      <t>ゲンザイ</t>
    </rPh>
    <rPh sb="35" eb="37">
      <t>ゼンタイ</t>
    </rPh>
    <rPh sb="38" eb="39">
      <t>ヤク</t>
    </rPh>
    <rPh sb="47" eb="49">
      <t>タイショウ</t>
    </rPh>
    <rPh sb="49" eb="51">
      <t>チイキ</t>
    </rPh>
    <rPh sb="52" eb="54">
      <t>カンキョウ</t>
    </rPh>
    <rPh sb="54" eb="56">
      <t>ホゼン</t>
    </rPh>
    <rPh sb="57" eb="59">
      <t>モクテキ</t>
    </rPh>
    <rPh sb="60" eb="62">
      <t>ジッシ</t>
    </rPh>
    <rPh sb="67" eb="69">
      <t>タイショウ</t>
    </rPh>
    <rPh sb="69" eb="71">
      <t>クイキ</t>
    </rPh>
    <rPh sb="72" eb="75">
      <t>シガイカ</t>
    </rPh>
    <rPh sb="75" eb="77">
      <t>チョウセイ</t>
    </rPh>
    <rPh sb="77" eb="79">
      <t>クイキ</t>
    </rPh>
    <rPh sb="84" eb="86">
      <t>ウンエイ</t>
    </rPh>
    <rPh sb="86" eb="88">
      <t>ジョウキョウ</t>
    </rPh>
    <rPh sb="89" eb="90">
      <t>オオ</t>
    </rPh>
    <rPh sb="92" eb="94">
      <t>ヘンカ</t>
    </rPh>
    <rPh sb="95" eb="97">
      <t>ヨソク</t>
    </rPh>
    <rPh sb="106" eb="108">
      <t>ケイジョウ</t>
    </rPh>
    <rPh sb="108" eb="110">
      <t>シュウシ</t>
    </rPh>
    <rPh sb="110" eb="112">
      <t>ヒリツ</t>
    </rPh>
    <rPh sb="112" eb="113">
      <t>オヨ</t>
    </rPh>
    <rPh sb="114" eb="116">
      <t>ケイヒ</t>
    </rPh>
    <rPh sb="116" eb="118">
      <t>カイシュウ</t>
    </rPh>
    <rPh sb="118" eb="119">
      <t>リツ</t>
    </rPh>
    <rPh sb="119" eb="120">
      <t>トモ</t>
    </rPh>
    <rPh sb="121" eb="123">
      <t>テキセイ</t>
    </rPh>
    <rPh sb="124" eb="126">
      <t>スイジュン</t>
    </rPh>
    <rPh sb="127" eb="128">
      <t>タモ</t>
    </rPh>
    <rPh sb="133" eb="135">
      <t>ケイエイ</t>
    </rPh>
    <rPh sb="135" eb="137">
      <t>ジョウキョウ</t>
    </rPh>
    <rPh sb="138" eb="140">
      <t>アンテイ</t>
    </rPh>
    <phoneticPr fontId="4"/>
  </si>
  <si>
    <t>　平成７年に供用開始されたこともあり，現在のところ，老朽化の問題には直面していない。
　ストックマネジメント計画に則り，適切に管理していく。</t>
    <rPh sb="1" eb="3">
      <t>ヘイセイ</t>
    </rPh>
    <rPh sb="4" eb="5">
      <t>ネン</t>
    </rPh>
    <rPh sb="6" eb="8">
      <t>キョウヨウ</t>
    </rPh>
    <rPh sb="8" eb="10">
      <t>カイシ</t>
    </rPh>
    <rPh sb="19" eb="21">
      <t>ゲンザイ</t>
    </rPh>
    <rPh sb="26" eb="29">
      <t>ロウキュウカ</t>
    </rPh>
    <rPh sb="30" eb="32">
      <t>モンダイ</t>
    </rPh>
    <rPh sb="34" eb="36">
      <t>チョクメン</t>
    </rPh>
    <rPh sb="54" eb="56">
      <t>ケイカク</t>
    </rPh>
    <rPh sb="57" eb="58">
      <t>ノット</t>
    </rPh>
    <rPh sb="60" eb="62">
      <t>テキセツ</t>
    </rPh>
    <rPh sb="63" eb="65">
      <t>カンリ</t>
    </rPh>
    <phoneticPr fontId="4"/>
  </si>
  <si>
    <t>　事業の性質上，地域の環境変化を踏まえながら運営していくことが重要となる。
　経常費用の抑制等により，引き続き安定した経営を目指していく。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</si>
</sst>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699-4A9B-94A0-41006F941D4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0.13</c:v>
                </c:pt>
                <c:pt idx="2">
                  <c:v>0.36</c:v>
                </c:pt>
                <c:pt idx="3">
                  <c:v>0.39</c:v>
                </c:pt>
                <c:pt idx="4">
                  <c:v>0.1</c:v>
                </c:pt>
              </c:numCache>
            </c:numRef>
          </c:val>
          <c:smooth val="0"/>
          <c:extLst>
            <c:ext xmlns:c16="http://schemas.microsoft.com/office/drawing/2014/chart" uri="{C3380CC4-5D6E-409C-BE32-E72D297353CC}">
              <c16:uniqueId val="{00000001-F699-4A9B-94A0-41006F941D4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5E7-48ED-A262-2A991864BB9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43.36</c:v>
                </c:pt>
                <c:pt idx="1">
                  <c:v>42.56</c:v>
                </c:pt>
                <c:pt idx="2">
                  <c:v>42.47</c:v>
                </c:pt>
                <c:pt idx="3">
                  <c:v>42.4</c:v>
                </c:pt>
                <c:pt idx="4">
                  <c:v>42.28</c:v>
                </c:pt>
              </c:numCache>
            </c:numRef>
          </c:val>
          <c:smooth val="0"/>
          <c:extLst>
            <c:ext xmlns:c16="http://schemas.microsoft.com/office/drawing/2014/chart" uri="{C3380CC4-5D6E-409C-BE32-E72D297353CC}">
              <c16:uniqueId val="{00000001-35E7-48ED-A262-2A991864BB9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97.8</c:v>
                </c:pt>
                <c:pt idx="1">
                  <c:v>100</c:v>
                </c:pt>
                <c:pt idx="2">
                  <c:v>100</c:v>
                </c:pt>
                <c:pt idx="3">
                  <c:v>100</c:v>
                </c:pt>
                <c:pt idx="4">
                  <c:v>100</c:v>
                </c:pt>
              </c:numCache>
            </c:numRef>
          </c:val>
          <c:extLst>
            <c:ext xmlns:c16="http://schemas.microsoft.com/office/drawing/2014/chart" uri="{C3380CC4-5D6E-409C-BE32-E72D297353CC}">
              <c16:uniqueId val="{00000000-52F2-4131-8393-6B2B06FCBCB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83.06</c:v>
                </c:pt>
                <c:pt idx="1">
                  <c:v>83.32</c:v>
                </c:pt>
                <c:pt idx="2">
                  <c:v>83.75</c:v>
                </c:pt>
                <c:pt idx="3">
                  <c:v>84.19</c:v>
                </c:pt>
                <c:pt idx="4">
                  <c:v>84.34</c:v>
                </c:pt>
              </c:numCache>
            </c:numRef>
          </c:val>
          <c:smooth val="0"/>
          <c:extLst>
            <c:ext xmlns:c16="http://schemas.microsoft.com/office/drawing/2014/chart" uri="{C3380CC4-5D6E-409C-BE32-E72D297353CC}">
              <c16:uniqueId val="{00000001-52F2-4131-8393-6B2B06FCBCB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161.82</c:v>
                </c:pt>
                <c:pt idx="1">
                  <c:v>166.64</c:v>
                </c:pt>
                <c:pt idx="2">
                  <c:v>179.12</c:v>
                </c:pt>
                <c:pt idx="3">
                  <c:v>197.45</c:v>
                </c:pt>
                <c:pt idx="4">
                  <c:v>200.24</c:v>
                </c:pt>
              </c:numCache>
            </c:numRef>
          </c:val>
          <c:extLst>
            <c:ext xmlns:c16="http://schemas.microsoft.com/office/drawing/2014/chart" uri="{C3380CC4-5D6E-409C-BE32-E72D297353CC}">
              <c16:uniqueId val="{00000000-7D81-41D8-B9CB-8AFCF181D36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102.13</c:v>
                </c:pt>
                <c:pt idx="1">
                  <c:v>101.72</c:v>
                </c:pt>
                <c:pt idx="2">
                  <c:v>102.73</c:v>
                </c:pt>
                <c:pt idx="3">
                  <c:v>105.78</c:v>
                </c:pt>
                <c:pt idx="4">
                  <c:v>106.09</c:v>
                </c:pt>
              </c:numCache>
            </c:numRef>
          </c:val>
          <c:smooth val="0"/>
          <c:extLst>
            <c:ext xmlns:c16="http://schemas.microsoft.com/office/drawing/2014/chart" uri="{C3380CC4-5D6E-409C-BE32-E72D297353CC}">
              <c16:uniqueId val="{00000001-7D81-41D8-B9CB-8AFCF181D36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7.76</c:v>
                </c:pt>
                <c:pt idx="1">
                  <c:v>9.92</c:v>
                </c:pt>
                <c:pt idx="2">
                  <c:v>15.45</c:v>
                </c:pt>
                <c:pt idx="3">
                  <c:v>17.97</c:v>
                </c:pt>
                <c:pt idx="4">
                  <c:v>17.97</c:v>
                </c:pt>
              </c:numCache>
            </c:numRef>
          </c:val>
          <c:extLst>
            <c:ext xmlns:c16="http://schemas.microsoft.com/office/drawing/2014/chart" uri="{C3380CC4-5D6E-409C-BE32-E72D297353CC}">
              <c16:uniqueId val="{00000000-2723-4E40-8C92-951DD176656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23.93</c:v>
                </c:pt>
                <c:pt idx="1">
                  <c:v>24.68</c:v>
                </c:pt>
                <c:pt idx="2">
                  <c:v>24.68</c:v>
                </c:pt>
                <c:pt idx="3">
                  <c:v>21.36</c:v>
                </c:pt>
                <c:pt idx="4">
                  <c:v>22.79</c:v>
                </c:pt>
              </c:numCache>
            </c:numRef>
          </c:val>
          <c:smooth val="0"/>
          <c:extLst>
            <c:ext xmlns:c16="http://schemas.microsoft.com/office/drawing/2014/chart" uri="{C3380CC4-5D6E-409C-BE32-E72D297353CC}">
              <c16:uniqueId val="{00000001-2723-4E40-8C92-951DD176656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EE9-4676-8E01-0D059B29FDD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
                  <c:v>0</c:v>
                </c:pt>
                <c:pt idx="1">
                  <c:v>0.01</c:v>
                </c:pt>
                <c:pt idx="2">
                  <c:v>8.6199999999999992</c:v>
                </c:pt>
                <c:pt idx="3">
                  <c:v>0.01</c:v>
                </c:pt>
                <c:pt idx="4">
                  <c:v>0.01</c:v>
                </c:pt>
              </c:numCache>
            </c:numRef>
          </c:val>
          <c:smooth val="0"/>
          <c:extLst>
            <c:ext xmlns:c16="http://schemas.microsoft.com/office/drawing/2014/chart" uri="{C3380CC4-5D6E-409C-BE32-E72D297353CC}">
              <c16:uniqueId val="{00000001-FEE9-4676-8E01-0D059B29FDD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C78-45C2-9973-754ADF34F88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109.51</c:v>
                </c:pt>
                <c:pt idx="1">
                  <c:v>112.88</c:v>
                </c:pt>
                <c:pt idx="2">
                  <c:v>94.97</c:v>
                </c:pt>
                <c:pt idx="3">
                  <c:v>63.96</c:v>
                </c:pt>
                <c:pt idx="4">
                  <c:v>69.42</c:v>
                </c:pt>
              </c:numCache>
            </c:numRef>
          </c:val>
          <c:smooth val="0"/>
          <c:extLst>
            <c:ext xmlns:c16="http://schemas.microsoft.com/office/drawing/2014/chart" uri="{C3380CC4-5D6E-409C-BE32-E72D297353CC}">
              <c16:uniqueId val="{00000001-9C78-45C2-9973-754ADF34F88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823.94</c:v>
                </c:pt>
                <c:pt idx="1">
                  <c:v>990.78</c:v>
                </c:pt>
                <c:pt idx="2">
                  <c:v>1127.6300000000001</c:v>
                </c:pt>
                <c:pt idx="3">
                  <c:v>1332.16</c:v>
                </c:pt>
                <c:pt idx="4">
                  <c:v>1697.34</c:v>
                </c:pt>
              </c:numCache>
            </c:numRef>
          </c:val>
          <c:extLst>
            <c:ext xmlns:c16="http://schemas.microsoft.com/office/drawing/2014/chart" uri="{C3380CC4-5D6E-409C-BE32-E72D297353CC}">
              <c16:uniqueId val="{00000000-FFA7-431A-A439-A64621E6714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47.44</c:v>
                </c:pt>
                <c:pt idx="1">
                  <c:v>49.18</c:v>
                </c:pt>
                <c:pt idx="2">
                  <c:v>47.72</c:v>
                </c:pt>
                <c:pt idx="3">
                  <c:v>44.24</c:v>
                </c:pt>
                <c:pt idx="4">
                  <c:v>43.07</c:v>
                </c:pt>
              </c:numCache>
            </c:numRef>
          </c:val>
          <c:smooth val="0"/>
          <c:extLst>
            <c:ext xmlns:c16="http://schemas.microsoft.com/office/drawing/2014/chart" uri="{C3380CC4-5D6E-409C-BE32-E72D297353CC}">
              <c16:uniqueId val="{00000001-FFA7-431A-A439-A64621E6714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363.03</c:v>
                </c:pt>
                <c:pt idx="1">
                  <c:v>334.51</c:v>
                </c:pt>
                <c:pt idx="2">
                  <c:v>266</c:v>
                </c:pt>
                <c:pt idx="3">
                  <c:v>291.52999999999997</c:v>
                </c:pt>
                <c:pt idx="4">
                  <c:v>162.19</c:v>
                </c:pt>
              </c:numCache>
            </c:numRef>
          </c:val>
          <c:extLst>
            <c:ext xmlns:c16="http://schemas.microsoft.com/office/drawing/2014/chart" uri="{C3380CC4-5D6E-409C-BE32-E72D297353CC}">
              <c16:uniqueId val="{00000000-0BCD-4323-A799-A73AE074C9E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1243.71</c:v>
                </c:pt>
                <c:pt idx="1">
                  <c:v>1194.1500000000001</c:v>
                </c:pt>
                <c:pt idx="2">
                  <c:v>1206.79</c:v>
                </c:pt>
                <c:pt idx="3">
                  <c:v>1258.43</c:v>
                </c:pt>
                <c:pt idx="4">
                  <c:v>1163.75</c:v>
                </c:pt>
              </c:numCache>
            </c:numRef>
          </c:val>
          <c:smooth val="0"/>
          <c:extLst>
            <c:ext xmlns:c16="http://schemas.microsoft.com/office/drawing/2014/chart" uri="{C3380CC4-5D6E-409C-BE32-E72D297353CC}">
              <c16:uniqueId val="{00000001-0BCD-4323-A799-A73AE074C9E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188.41</c:v>
                </c:pt>
                <c:pt idx="1">
                  <c:v>177.84</c:v>
                </c:pt>
                <c:pt idx="2">
                  <c:v>192.84</c:v>
                </c:pt>
                <c:pt idx="3">
                  <c:v>228.44</c:v>
                </c:pt>
                <c:pt idx="4">
                  <c:v>220.17</c:v>
                </c:pt>
              </c:numCache>
            </c:numRef>
          </c:val>
          <c:extLst>
            <c:ext xmlns:c16="http://schemas.microsoft.com/office/drawing/2014/chart" uri="{C3380CC4-5D6E-409C-BE32-E72D297353CC}">
              <c16:uniqueId val="{00000000-F0CB-480B-AFDE-243F2534A00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74.3</c:v>
                </c:pt>
                <c:pt idx="1">
                  <c:v>72.260000000000005</c:v>
                </c:pt>
                <c:pt idx="2">
                  <c:v>71.84</c:v>
                </c:pt>
                <c:pt idx="3">
                  <c:v>73.36</c:v>
                </c:pt>
                <c:pt idx="4">
                  <c:v>72.599999999999994</c:v>
                </c:pt>
              </c:numCache>
            </c:numRef>
          </c:val>
          <c:smooth val="0"/>
          <c:extLst>
            <c:ext xmlns:c16="http://schemas.microsoft.com/office/drawing/2014/chart" uri="{C3380CC4-5D6E-409C-BE32-E72D297353CC}">
              <c16:uniqueId val="{00000001-F0CB-480B-AFDE-243F2534A00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127.52</c:v>
                </c:pt>
                <c:pt idx="1">
                  <c:v>149.63999999999999</c:v>
                </c:pt>
                <c:pt idx="2">
                  <c:v>137.59</c:v>
                </c:pt>
                <c:pt idx="3">
                  <c:v>108.89</c:v>
                </c:pt>
                <c:pt idx="4">
                  <c:v>120.8</c:v>
                </c:pt>
              </c:numCache>
            </c:numRef>
          </c:val>
          <c:extLst>
            <c:ext xmlns:c16="http://schemas.microsoft.com/office/drawing/2014/chart" uri="{C3380CC4-5D6E-409C-BE32-E72D297353CC}">
              <c16:uniqueId val="{00000000-A4D2-4D21-A093-E3204A974C3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221.81</c:v>
                </c:pt>
                <c:pt idx="1">
                  <c:v>230.02</c:v>
                </c:pt>
                <c:pt idx="2">
                  <c:v>228.47</c:v>
                </c:pt>
                <c:pt idx="3">
                  <c:v>224.88</c:v>
                </c:pt>
                <c:pt idx="4">
                  <c:v>228.64</c:v>
                </c:pt>
              </c:numCache>
            </c:numRef>
          </c:val>
          <c:smooth val="0"/>
          <c:extLst>
            <c:ext xmlns:c16="http://schemas.microsoft.com/office/drawing/2014/chart" uri="{C3380CC4-5D6E-409C-BE32-E72D297353CC}">
              <c16:uniqueId val="{00000001-A4D2-4D21-A093-E3204A974C3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千葉県　柏市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D2</v>
      </c>
      <c r="X8" s="65"/>
      <c r="Y8" s="65"/>
      <c r="Z8" s="65"/>
      <c r="AA8" s="65"/>
      <c r="AB8" s="65"/>
      <c r="AC8" s="65"/>
      <c r="AD8" s="66" t="str">
        <f>データ!$M$6</f>
        <v>非設置</v>
      </c>
      <c r="AE8" s="66"/>
      <c r="AF8" s="66"/>
      <c r="AG8" s="66"/>
      <c r="AH8" s="66"/>
      <c r="AI8" s="66"/>
      <c r="AJ8" s="66"/>
      <c r="AK8" s="3"/>
      <c r="AL8" s="45">
        <f>データ!S6</f>
        <v>431267</v>
      </c>
      <c r="AM8" s="45"/>
      <c r="AN8" s="45"/>
      <c r="AO8" s="45"/>
      <c r="AP8" s="45"/>
      <c r="AQ8" s="45"/>
      <c r="AR8" s="45"/>
      <c r="AS8" s="45"/>
      <c r="AT8" s="46">
        <f>データ!T6</f>
        <v>114.74</v>
      </c>
      <c r="AU8" s="46"/>
      <c r="AV8" s="46"/>
      <c r="AW8" s="46"/>
      <c r="AX8" s="46"/>
      <c r="AY8" s="46"/>
      <c r="AZ8" s="46"/>
      <c r="BA8" s="46"/>
      <c r="BB8" s="46">
        <f>データ!U6</f>
        <v>3758.65</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f>データ!O6</f>
        <v>86.78</v>
      </c>
      <c r="J10" s="46"/>
      <c r="K10" s="46"/>
      <c r="L10" s="46"/>
      <c r="M10" s="46"/>
      <c r="N10" s="46"/>
      <c r="O10" s="46"/>
      <c r="P10" s="46">
        <f>データ!P6</f>
        <v>0.31</v>
      </c>
      <c r="Q10" s="46"/>
      <c r="R10" s="46"/>
      <c r="S10" s="46"/>
      <c r="T10" s="46"/>
      <c r="U10" s="46"/>
      <c r="V10" s="46"/>
      <c r="W10" s="46">
        <f>データ!Q6</f>
        <v>79.78</v>
      </c>
      <c r="X10" s="46"/>
      <c r="Y10" s="46"/>
      <c r="Z10" s="46"/>
      <c r="AA10" s="46"/>
      <c r="AB10" s="46"/>
      <c r="AC10" s="46"/>
      <c r="AD10" s="45">
        <f>データ!R6</f>
        <v>2357</v>
      </c>
      <c r="AE10" s="45"/>
      <c r="AF10" s="45"/>
      <c r="AG10" s="45"/>
      <c r="AH10" s="45"/>
      <c r="AI10" s="45"/>
      <c r="AJ10" s="45"/>
      <c r="AK10" s="2"/>
      <c r="AL10" s="45">
        <f>データ!V6</f>
        <v>1340</v>
      </c>
      <c r="AM10" s="45"/>
      <c r="AN10" s="45"/>
      <c r="AO10" s="45"/>
      <c r="AP10" s="45"/>
      <c r="AQ10" s="45"/>
      <c r="AR10" s="45"/>
      <c r="AS10" s="45"/>
      <c r="AT10" s="46">
        <f>データ!W6</f>
        <v>1.44</v>
      </c>
      <c r="AU10" s="46"/>
      <c r="AV10" s="46"/>
      <c r="AW10" s="46"/>
      <c r="AX10" s="46"/>
      <c r="AY10" s="46"/>
      <c r="AZ10" s="46"/>
      <c r="BA10" s="46"/>
      <c r="BB10" s="46">
        <f>データ!X6</f>
        <v>930.56</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L2MXE6nOP5Hk5MEGoE643r6x6f3q0Tm9dPSpTRSqwPiVSITCbxtVjc2SFiDWMKxgbX4ygu0Cv+g4Xq9uOZKv7w==" saltValue="5qErFF4GXnUTlX2TCtABy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122173</v>
      </c>
      <c r="D6" s="19">
        <f t="shared" si="3"/>
        <v>46</v>
      </c>
      <c r="E6" s="19">
        <f t="shared" si="3"/>
        <v>17</v>
      </c>
      <c r="F6" s="19">
        <f t="shared" si="3"/>
        <v>4</v>
      </c>
      <c r="G6" s="19">
        <f t="shared" si="3"/>
        <v>0</v>
      </c>
      <c r="H6" s="19" t="str">
        <f t="shared" si="3"/>
        <v>千葉県　柏市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86.78</v>
      </c>
      <c r="P6" s="20">
        <f t="shared" si="3"/>
        <v>0.31</v>
      </c>
      <c r="Q6" s="20">
        <f t="shared" si="3"/>
        <v>79.78</v>
      </c>
      <c r="R6" s="20">
        <f t="shared" si="3"/>
        <v>2357</v>
      </c>
      <c r="S6" s="20">
        <f t="shared" si="3"/>
        <v>431267</v>
      </c>
      <c r="T6" s="20">
        <f t="shared" si="3"/>
        <v>114.74</v>
      </c>
      <c r="U6" s="20">
        <f t="shared" si="3"/>
        <v>3758.65</v>
      </c>
      <c r="V6" s="20">
        <f t="shared" si="3"/>
        <v>1340</v>
      </c>
      <c r="W6" s="20">
        <f t="shared" si="3"/>
        <v>1.44</v>
      </c>
      <c r="X6" s="20">
        <f t="shared" si="3"/>
        <v>930.56</v>
      </c>
      <c r="Y6" s="21">
        <f>IF(Y7="",NA(),Y7)</f>
        <v>161.82</v>
      </c>
      <c r="Z6" s="21">
        <f t="shared" ref="Z6:AH6" si="4">IF(Z7="",NA(),Z7)</f>
        <v>166.64</v>
      </c>
      <c r="AA6" s="21">
        <f t="shared" si="4"/>
        <v>179.12</v>
      </c>
      <c r="AB6" s="21">
        <f t="shared" si="4"/>
        <v>197.45</v>
      </c>
      <c r="AC6" s="21">
        <f t="shared" si="4"/>
        <v>200.24</v>
      </c>
      <c r="AD6" s="21">
        <f t="shared" si="4"/>
        <v>102.13</v>
      </c>
      <c r="AE6" s="21">
        <f t="shared" si="4"/>
        <v>101.72</v>
      </c>
      <c r="AF6" s="21">
        <f t="shared" si="4"/>
        <v>102.73</v>
      </c>
      <c r="AG6" s="21">
        <f t="shared" si="4"/>
        <v>105.78</v>
      </c>
      <c r="AH6" s="21">
        <f t="shared" si="4"/>
        <v>106.09</v>
      </c>
      <c r="AI6" s="20" t="str">
        <f>IF(AI7="","",IF(AI7="-","【-】","【"&amp;SUBSTITUTE(TEXT(AI7,"#,##0.00"),"-","△")&amp;"】"))</f>
        <v>【105.35】</v>
      </c>
      <c r="AJ6" s="20">
        <f>IF(AJ7="",NA(),AJ7)</f>
        <v>0</v>
      </c>
      <c r="AK6" s="20">
        <f t="shared" ref="AK6:AS6" si="5">IF(AK7="",NA(),AK7)</f>
        <v>0</v>
      </c>
      <c r="AL6" s="20">
        <f t="shared" si="5"/>
        <v>0</v>
      </c>
      <c r="AM6" s="20">
        <f t="shared" si="5"/>
        <v>0</v>
      </c>
      <c r="AN6" s="20">
        <f t="shared" si="5"/>
        <v>0</v>
      </c>
      <c r="AO6" s="21">
        <f t="shared" si="5"/>
        <v>109.51</v>
      </c>
      <c r="AP6" s="21">
        <f t="shared" si="5"/>
        <v>112.88</v>
      </c>
      <c r="AQ6" s="21">
        <f t="shared" si="5"/>
        <v>94.97</v>
      </c>
      <c r="AR6" s="21">
        <f t="shared" si="5"/>
        <v>63.96</v>
      </c>
      <c r="AS6" s="21">
        <f t="shared" si="5"/>
        <v>69.42</v>
      </c>
      <c r="AT6" s="20" t="str">
        <f>IF(AT7="","",IF(AT7="-","【-】","【"&amp;SUBSTITUTE(TEXT(AT7,"#,##0.00"),"-","△")&amp;"】"))</f>
        <v>【63.89】</v>
      </c>
      <c r="AU6" s="21">
        <f>IF(AU7="",NA(),AU7)</f>
        <v>823.94</v>
      </c>
      <c r="AV6" s="21">
        <f t="shared" ref="AV6:BD6" si="6">IF(AV7="",NA(),AV7)</f>
        <v>990.78</v>
      </c>
      <c r="AW6" s="21">
        <f t="shared" si="6"/>
        <v>1127.6300000000001</v>
      </c>
      <c r="AX6" s="21">
        <f t="shared" si="6"/>
        <v>1332.16</v>
      </c>
      <c r="AY6" s="21">
        <f t="shared" si="6"/>
        <v>1697.34</v>
      </c>
      <c r="AZ6" s="21">
        <f t="shared" si="6"/>
        <v>47.44</v>
      </c>
      <c r="BA6" s="21">
        <f t="shared" si="6"/>
        <v>49.18</v>
      </c>
      <c r="BB6" s="21">
        <f t="shared" si="6"/>
        <v>47.72</v>
      </c>
      <c r="BC6" s="21">
        <f t="shared" si="6"/>
        <v>44.24</v>
      </c>
      <c r="BD6" s="21">
        <f t="shared" si="6"/>
        <v>43.07</v>
      </c>
      <c r="BE6" s="20" t="str">
        <f>IF(BE7="","",IF(BE7="-","【-】","【"&amp;SUBSTITUTE(TEXT(BE7,"#,##0.00"),"-","△")&amp;"】"))</f>
        <v>【44.07】</v>
      </c>
      <c r="BF6" s="21">
        <f>IF(BF7="",NA(),BF7)</f>
        <v>363.03</v>
      </c>
      <c r="BG6" s="21">
        <f t="shared" ref="BG6:BO6" si="7">IF(BG7="",NA(),BG7)</f>
        <v>334.51</v>
      </c>
      <c r="BH6" s="21">
        <f t="shared" si="7"/>
        <v>266</v>
      </c>
      <c r="BI6" s="21">
        <f t="shared" si="7"/>
        <v>291.52999999999997</v>
      </c>
      <c r="BJ6" s="21">
        <f t="shared" si="7"/>
        <v>162.19</v>
      </c>
      <c r="BK6" s="21">
        <f t="shared" si="7"/>
        <v>1243.71</v>
      </c>
      <c r="BL6" s="21">
        <f t="shared" si="7"/>
        <v>1194.1500000000001</v>
      </c>
      <c r="BM6" s="21">
        <f t="shared" si="7"/>
        <v>1206.79</v>
      </c>
      <c r="BN6" s="21">
        <f t="shared" si="7"/>
        <v>1258.43</v>
      </c>
      <c r="BO6" s="21">
        <f t="shared" si="7"/>
        <v>1163.75</v>
      </c>
      <c r="BP6" s="20" t="str">
        <f>IF(BP7="","",IF(BP7="-","【-】","【"&amp;SUBSTITUTE(TEXT(BP7,"#,##0.00"),"-","△")&amp;"】"))</f>
        <v>【1,201.79】</v>
      </c>
      <c r="BQ6" s="21">
        <f>IF(BQ7="",NA(),BQ7)</f>
        <v>188.41</v>
      </c>
      <c r="BR6" s="21">
        <f t="shared" ref="BR6:BZ6" si="8">IF(BR7="",NA(),BR7)</f>
        <v>177.84</v>
      </c>
      <c r="BS6" s="21">
        <f t="shared" si="8"/>
        <v>192.84</v>
      </c>
      <c r="BT6" s="21">
        <f t="shared" si="8"/>
        <v>228.44</v>
      </c>
      <c r="BU6" s="21">
        <f t="shared" si="8"/>
        <v>220.17</v>
      </c>
      <c r="BV6" s="21">
        <f t="shared" si="8"/>
        <v>74.3</v>
      </c>
      <c r="BW6" s="21">
        <f t="shared" si="8"/>
        <v>72.260000000000005</v>
      </c>
      <c r="BX6" s="21">
        <f t="shared" si="8"/>
        <v>71.84</v>
      </c>
      <c r="BY6" s="21">
        <f t="shared" si="8"/>
        <v>73.36</v>
      </c>
      <c r="BZ6" s="21">
        <f t="shared" si="8"/>
        <v>72.599999999999994</v>
      </c>
      <c r="CA6" s="20" t="str">
        <f>IF(CA7="","",IF(CA7="-","【-】","【"&amp;SUBSTITUTE(TEXT(CA7,"#,##0.00"),"-","△")&amp;"】"))</f>
        <v>【75.31】</v>
      </c>
      <c r="CB6" s="21">
        <f>IF(CB7="",NA(),CB7)</f>
        <v>127.52</v>
      </c>
      <c r="CC6" s="21">
        <f t="shared" ref="CC6:CK6" si="9">IF(CC7="",NA(),CC7)</f>
        <v>149.63999999999999</v>
      </c>
      <c r="CD6" s="21">
        <f t="shared" si="9"/>
        <v>137.59</v>
      </c>
      <c r="CE6" s="21">
        <f t="shared" si="9"/>
        <v>108.89</v>
      </c>
      <c r="CF6" s="21">
        <f t="shared" si="9"/>
        <v>120.8</v>
      </c>
      <c r="CG6" s="21">
        <f t="shared" si="9"/>
        <v>221.81</v>
      </c>
      <c r="CH6" s="21">
        <f t="shared" si="9"/>
        <v>230.02</v>
      </c>
      <c r="CI6" s="21">
        <f t="shared" si="9"/>
        <v>228.47</v>
      </c>
      <c r="CJ6" s="21">
        <f t="shared" si="9"/>
        <v>224.88</v>
      </c>
      <c r="CK6" s="21">
        <f t="shared" si="9"/>
        <v>228.64</v>
      </c>
      <c r="CL6" s="20" t="str">
        <f>IF(CL7="","",IF(CL7="-","【-】","【"&amp;SUBSTITUTE(TEXT(CL7,"#,##0.00"),"-","△")&amp;"】"))</f>
        <v>【216.39】</v>
      </c>
      <c r="CM6" s="21" t="str">
        <f>IF(CM7="",NA(),CM7)</f>
        <v>-</v>
      </c>
      <c r="CN6" s="21" t="str">
        <f t="shared" ref="CN6:CV6" si="10">IF(CN7="",NA(),CN7)</f>
        <v>-</v>
      </c>
      <c r="CO6" s="21" t="str">
        <f t="shared" si="10"/>
        <v>-</v>
      </c>
      <c r="CP6" s="21" t="str">
        <f t="shared" si="10"/>
        <v>-</v>
      </c>
      <c r="CQ6" s="21" t="str">
        <f t="shared" si="10"/>
        <v>-</v>
      </c>
      <c r="CR6" s="21">
        <f t="shared" si="10"/>
        <v>43.36</v>
      </c>
      <c r="CS6" s="21">
        <f t="shared" si="10"/>
        <v>42.56</v>
      </c>
      <c r="CT6" s="21">
        <f t="shared" si="10"/>
        <v>42.47</v>
      </c>
      <c r="CU6" s="21">
        <f t="shared" si="10"/>
        <v>42.4</v>
      </c>
      <c r="CV6" s="21">
        <f t="shared" si="10"/>
        <v>42.28</v>
      </c>
      <c r="CW6" s="20" t="str">
        <f>IF(CW7="","",IF(CW7="-","【-】","【"&amp;SUBSTITUTE(TEXT(CW7,"#,##0.00"),"-","△")&amp;"】"))</f>
        <v>【42.57】</v>
      </c>
      <c r="CX6" s="21">
        <f>IF(CX7="",NA(),CX7)</f>
        <v>97.8</v>
      </c>
      <c r="CY6" s="21">
        <f t="shared" ref="CY6:DG6" si="11">IF(CY7="",NA(),CY7)</f>
        <v>100</v>
      </c>
      <c r="CZ6" s="21">
        <f t="shared" si="11"/>
        <v>100</v>
      </c>
      <c r="DA6" s="21">
        <f t="shared" si="11"/>
        <v>100</v>
      </c>
      <c r="DB6" s="21">
        <f t="shared" si="11"/>
        <v>100</v>
      </c>
      <c r="DC6" s="21">
        <f t="shared" si="11"/>
        <v>83.06</v>
      </c>
      <c r="DD6" s="21">
        <f t="shared" si="11"/>
        <v>83.32</v>
      </c>
      <c r="DE6" s="21">
        <f t="shared" si="11"/>
        <v>83.75</v>
      </c>
      <c r="DF6" s="21">
        <f t="shared" si="11"/>
        <v>84.19</v>
      </c>
      <c r="DG6" s="21">
        <f t="shared" si="11"/>
        <v>84.34</v>
      </c>
      <c r="DH6" s="20" t="str">
        <f>IF(DH7="","",IF(DH7="-","【-】","【"&amp;SUBSTITUTE(TEXT(DH7,"#,##0.00"),"-","△")&amp;"】"))</f>
        <v>【85.24】</v>
      </c>
      <c r="DI6" s="21">
        <f>IF(DI7="",NA(),DI7)</f>
        <v>7.76</v>
      </c>
      <c r="DJ6" s="21">
        <f t="shared" ref="DJ6:DR6" si="12">IF(DJ7="",NA(),DJ7)</f>
        <v>9.92</v>
      </c>
      <c r="DK6" s="21">
        <f t="shared" si="12"/>
        <v>15.45</v>
      </c>
      <c r="DL6" s="21">
        <f t="shared" si="12"/>
        <v>17.97</v>
      </c>
      <c r="DM6" s="21">
        <f t="shared" si="12"/>
        <v>17.97</v>
      </c>
      <c r="DN6" s="21">
        <f t="shared" si="12"/>
        <v>23.93</v>
      </c>
      <c r="DO6" s="21">
        <f t="shared" si="12"/>
        <v>24.68</v>
      </c>
      <c r="DP6" s="21">
        <f t="shared" si="12"/>
        <v>24.68</v>
      </c>
      <c r="DQ6" s="21">
        <f t="shared" si="12"/>
        <v>21.36</v>
      </c>
      <c r="DR6" s="21">
        <f t="shared" si="12"/>
        <v>22.79</v>
      </c>
      <c r="DS6" s="20" t="str">
        <f>IF(DS7="","",IF(DS7="-","【-】","【"&amp;SUBSTITUTE(TEXT(DS7,"#,##0.00"),"-","△")&amp;"】"))</f>
        <v>【25.87】</v>
      </c>
      <c r="DT6" s="20">
        <f>IF(DT7="",NA(),DT7)</f>
        <v>0</v>
      </c>
      <c r="DU6" s="20">
        <f t="shared" ref="DU6:EC6" si="13">IF(DU7="",NA(),DU7)</f>
        <v>0</v>
      </c>
      <c r="DV6" s="20">
        <f t="shared" si="13"/>
        <v>0</v>
      </c>
      <c r="DW6" s="20">
        <f t="shared" si="13"/>
        <v>0</v>
      </c>
      <c r="DX6" s="20">
        <f t="shared" si="13"/>
        <v>0</v>
      </c>
      <c r="DY6" s="20">
        <f t="shared" si="13"/>
        <v>0</v>
      </c>
      <c r="DZ6" s="21">
        <f t="shared" si="13"/>
        <v>0.01</v>
      </c>
      <c r="EA6" s="21">
        <f t="shared" si="13"/>
        <v>8.6199999999999992</v>
      </c>
      <c r="EB6" s="21">
        <f t="shared" si="13"/>
        <v>0.01</v>
      </c>
      <c r="EC6" s="21">
        <f t="shared" si="13"/>
        <v>0.01</v>
      </c>
      <c r="ED6" s="20" t="str">
        <f>IF(ED7="","",IF(ED7="-","【-】","【"&amp;SUBSTITUTE(TEXT(ED7,"#,##0.00"),"-","△")&amp;"】"))</f>
        <v>【0.01】</v>
      </c>
      <c r="EE6" s="20">
        <f>IF(EE7="",NA(),EE7)</f>
        <v>0</v>
      </c>
      <c r="EF6" s="20">
        <f t="shared" ref="EF6:EN6" si="14">IF(EF7="",NA(),EF7)</f>
        <v>0</v>
      </c>
      <c r="EG6" s="20">
        <f t="shared" si="14"/>
        <v>0</v>
      </c>
      <c r="EH6" s="20">
        <f t="shared" si="14"/>
        <v>0</v>
      </c>
      <c r="EI6" s="20">
        <f t="shared" si="14"/>
        <v>0</v>
      </c>
      <c r="EJ6" s="21">
        <f t="shared" si="14"/>
        <v>0.09</v>
      </c>
      <c r="EK6" s="21">
        <f t="shared" si="14"/>
        <v>0.13</v>
      </c>
      <c r="EL6" s="21">
        <f t="shared" si="14"/>
        <v>0.36</v>
      </c>
      <c r="EM6" s="21">
        <f t="shared" si="14"/>
        <v>0.39</v>
      </c>
      <c r="EN6" s="21">
        <f t="shared" si="14"/>
        <v>0.1</v>
      </c>
      <c r="EO6" s="20" t="str">
        <f>IF(EO7="","",IF(EO7="-","【-】","【"&amp;SUBSTITUTE(TEXT(EO7,"#,##0.00"),"-","△")&amp;"】"))</f>
        <v>【0.15】</v>
      </c>
    </row>
    <row r="7" spans="1:148" s="22" customFormat="1" x14ac:dyDescent="0.2">
      <c r="A7" s="14"/>
      <c r="B7" s="23">
        <v>2021</v>
      </c>
      <c r="C7" s="23">
        <v>122173</v>
      </c>
      <c r="D7" s="23">
        <v>46</v>
      </c>
      <c r="E7" s="23">
        <v>17</v>
      </c>
      <c r="F7" s="23">
        <v>4</v>
      </c>
      <c r="G7" s="23">
        <v>0</v>
      </c>
      <c r="H7" s="23" t="s">
        <v>96</v>
      </c>
      <c r="I7" s="23" t="s">
        <v>97</v>
      </c>
      <c r="J7" s="23" t="s">
        <v>98</v>
      </c>
      <c r="K7" s="23" t="s">
        <v>99</v>
      </c>
      <c r="L7" s="23" t="s">
        <v>100</v>
      </c>
      <c r="M7" s="23" t="s">
        <v>101</v>
      </c>
      <c r="N7" s="24" t="s">
        <v>102</v>
      </c>
      <c r="O7" s="24">
        <v>86.78</v>
      </c>
      <c r="P7" s="24">
        <v>0.31</v>
      </c>
      <c r="Q7" s="24">
        <v>79.78</v>
      </c>
      <c r="R7" s="24">
        <v>2357</v>
      </c>
      <c r="S7" s="24">
        <v>431267</v>
      </c>
      <c r="T7" s="24">
        <v>114.74</v>
      </c>
      <c r="U7" s="24">
        <v>3758.65</v>
      </c>
      <c r="V7" s="24">
        <v>1340</v>
      </c>
      <c r="W7" s="24">
        <v>1.44</v>
      </c>
      <c r="X7" s="24">
        <v>930.56</v>
      </c>
      <c r="Y7" s="24">
        <v>161.82</v>
      </c>
      <c r="Z7" s="24">
        <v>166.64</v>
      </c>
      <c r="AA7" s="24">
        <v>179.12</v>
      </c>
      <c r="AB7" s="24">
        <v>197.45</v>
      </c>
      <c r="AC7" s="24">
        <v>200.24</v>
      </c>
      <c r="AD7" s="24">
        <v>102.13</v>
      </c>
      <c r="AE7" s="24">
        <v>101.72</v>
      </c>
      <c r="AF7" s="24">
        <v>102.73</v>
      </c>
      <c r="AG7" s="24">
        <v>105.78</v>
      </c>
      <c r="AH7" s="24">
        <v>106.09</v>
      </c>
      <c r="AI7" s="24">
        <v>105.35</v>
      </c>
      <c r="AJ7" s="24">
        <v>0</v>
      </c>
      <c r="AK7" s="24">
        <v>0</v>
      </c>
      <c r="AL7" s="24">
        <v>0</v>
      </c>
      <c r="AM7" s="24">
        <v>0</v>
      </c>
      <c r="AN7" s="24">
        <v>0</v>
      </c>
      <c r="AO7" s="24">
        <v>109.51</v>
      </c>
      <c r="AP7" s="24">
        <v>112.88</v>
      </c>
      <c r="AQ7" s="24">
        <v>94.97</v>
      </c>
      <c r="AR7" s="24">
        <v>63.96</v>
      </c>
      <c r="AS7" s="24">
        <v>69.42</v>
      </c>
      <c r="AT7" s="24">
        <v>63.89</v>
      </c>
      <c r="AU7" s="24">
        <v>823.94</v>
      </c>
      <c r="AV7" s="24">
        <v>990.78</v>
      </c>
      <c r="AW7" s="24">
        <v>1127.6300000000001</v>
      </c>
      <c r="AX7" s="24">
        <v>1332.16</v>
      </c>
      <c r="AY7" s="24">
        <v>1697.34</v>
      </c>
      <c r="AZ7" s="24">
        <v>47.44</v>
      </c>
      <c r="BA7" s="24">
        <v>49.18</v>
      </c>
      <c r="BB7" s="24">
        <v>47.72</v>
      </c>
      <c r="BC7" s="24">
        <v>44.24</v>
      </c>
      <c r="BD7" s="24">
        <v>43.07</v>
      </c>
      <c r="BE7" s="24">
        <v>44.07</v>
      </c>
      <c r="BF7" s="24">
        <v>363.03</v>
      </c>
      <c r="BG7" s="24">
        <v>334.51</v>
      </c>
      <c r="BH7" s="24">
        <v>266</v>
      </c>
      <c r="BI7" s="24">
        <v>291.52999999999997</v>
      </c>
      <c r="BJ7" s="24">
        <v>162.19</v>
      </c>
      <c r="BK7" s="24">
        <v>1243.71</v>
      </c>
      <c r="BL7" s="24">
        <v>1194.1500000000001</v>
      </c>
      <c r="BM7" s="24">
        <v>1206.79</v>
      </c>
      <c r="BN7" s="24">
        <v>1258.43</v>
      </c>
      <c r="BO7" s="24">
        <v>1163.75</v>
      </c>
      <c r="BP7" s="24">
        <v>1201.79</v>
      </c>
      <c r="BQ7" s="24">
        <v>188.41</v>
      </c>
      <c r="BR7" s="24">
        <v>177.84</v>
      </c>
      <c r="BS7" s="24">
        <v>192.84</v>
      </c>
      <c r="BT7" s="24">
        <v>228.44</v>
      </c>
      <c r="BU7" s="24">
        <v>220.17</v>
      </c>
      <c r="BV7" s="24">
        <v>74.3</v>
      </c>
      <c r="BW7" s="24">
        <v>72.260000000000005</v>
      </c>
      <c r="BX7" s="24">
        <v>71.84</v>
      </c>
      <c r="BY7" s="24">
        <v>73.36</v>
      </c>
      <c r="BZ7" s="24">
        <v>72.599999999999994</v>
      </c>
      <c r="CA7" s="24">
        <v>75.31</v>
      </c>
      <c r="CB7" s="24">
        <v>127.52</v>
      </c>
      <c r="CC7" s="24">
        <v>149.63999999999999</v>
      </c>
      <c r="CD7" s="24">
        <v>137.59</v>
      </c>
      <c r="CE7" s="24">
        <v>108.89</v>
      </c>
      <c r="CF7" s="24">
        <v>120.8</v>
      </c>
      <c r="CG7" s="24">
        <v>221.81</v>
      </c>
      <c r="CH7" s="24">
        <v>230.02</v>
      </c>
      <c r="CI7" s="24">
        <v>228.47</v>
      </c>
      <c r="CJ7" s="24">
        <v>224.88</v>
      </c>
      <c r="CK7" s="24">
        <v>228.64</v>
      </c>
      <c r="CL7" s="24">
        <v>216.39</v>
      </c>
      <c r="CM7" s="24" t="s">
        <v>102</v>
      </c>
      <c r="CN7" s="24" t="s">
        <v>102</v>
      </c>
      <c r="CO7" s="24" t="s">
        <v>102</v>
      </c>
      <c r="CP7" s="24" t="s">
        <v>102</v>
      </c>
      <c r="CQ7" s="24" t="s">
        <v>102</v>
      </c>
      <c r="CR7" s="24">
        <v>43.36</v>
      </c>
      <c r="CS7" s="24">
        <v>42.56</v>
      </c>
      <c r="CT7" s="24">
        <v>42.47</v>
      </c>
      <c r="CU7" s="24">
        <v>42.4</v>
      </c>
      <c r="CV7" s="24">
        <v>42.28</v>
      </c>
      <c r="CW7" s="24">
        <v>42.57</v>
      </c>
      <c r="CX7" s="24">
        <v>97.8</v>
      </c>
      <c r="CY7" s="24">
        <v>100</v>
      </c>
      <c r="CZ7" s="24">
        <v>100</v>
      </c>
      <c r="DA7" s="24">
        <v>100</v>
      </c>
      <c r="DB7" s="24">
        <v>100</v>
      </c>
      <c r="DC7" s="24">
        <v>83.06</v>
      </c>
      <c r="DD7" s="24">
        <v>83.32</v>
      </c>
      <c r="DE7" s="24">
        <v>83.75</v>
      </c>
      <c r="DF7" s="24">
        <v>84.19</v>
      </c>
      <c r="DG7" s="24">
        <v>84.34</v>
      </c>
      <c r="DH7" s="24">
        <v>85.24</v>
      </c>
      <c r="DI7" s="24">
        <v>7.76</v>
      </c>
      <c r="DJ7" s="24">
        <v>9.92</v>
      </c>
      <c r="DK7" s="24">
        <v>15.45</v>
      </c>
      <c r="DL7" s="24">
        <v>17.97</v>
      </c>
      <c r="DM7" s="24">
        <v>17.97</v>
      </c>
      <c r="DN7" s="24">
        <v>23.93</v>
      </c>
      <c r="DO7" s="24">
        <v>24.68</v>
      </c>
      <c r="DP7" s="24">
        <v>24.68</v>
      </c>
      <c r="DQ7" s="24">
        <v>21.36</v>
      </c>
      <c r="DR7" s="24">
        <v>22.79</v>
      </c>
      <c r="DS7" s="24">
        <v>25.87</v>
      </c>
      <c r="DT7" s="24">
        <v>0</v>
      </c>
      <c r="DU7" s="24">
        <v>0</v>
      </c>
      <c r="DV7" s="24">
        <v>0</v>
      </c>
      <c r="DW7" s="24">
        <v>0</v>
      </c>
      <c r="DX7" s="24">
        <v>0</v>
      </c>
      <c r="DY7" s="24">
        <v>0</v>
      </c>
      <c r="DZ7" s="24">
        <v>0.01</v>
      </c>
      <c r="EA7" s="24">
        <v>8.6199999999999992</v>
      </c>
      <c r="EB7" s="24">
        <v>0.01</v>
      </c>
      <c r="EC7" s="24">
        <v>0.01</v>
      </c>
      <c r="ED7" s="24">
        <v>0.01</v>
      </c>
      <c r="EE7" s="24">
        <v>0</v>
      </c>
      <c r="EF7" s="24">
        <v>0</v>
      </c>
      <c r="EG7" s="24">
        <v>0</v>
      </c>
      <c r="EH7" s="24">
        <v>0</v>
      </c>
      <c r="EI7" s="24">
        <v>0</v>
      </c>
      <c r="EJ7" s="24">
        <v>0.09</v>
      </c>
      <c r="EK7" s="24">
        <v>0.13</v>
      </c>
      <c r="EL7" s="24">
        <v>0.36</v>
      </c>
      <c r="EM7" s="24">
        <v>0.39</v>
      </c>
      <c r="EN7" s="24">
        <v>0.1</v>
      </c>
      <c r="EO7" s="24">
        <v>0.15</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111</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中村 碧</cp:lastModifiedBy>
  <cp:lastPrinted>2023-02-01T05:04:36Z</cp:lastPrinted>
  <dcterms:created xsi:type="dcterms:W3CDTF">2022-12-01T01:27:06Z</dcterms:created>
  <dcterms:modified xsi:type="dcterms:W3CDTF">2023-02-01T05:04:38Z</dcterms:modified>
  <cp:category/>
</cp:coreProperties>
</file>