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stfs02\01170_市町村課$\01_所属全体フォルダ\6理財班\41-公営企業\★R04\04 経営比較分析表\20230106 経営比較分析表の分析等について（依頼）\07 検収後最終版データ\010 上水道（末端）\"/>
    </mc:Choice>
  </mc:AlternateContent>
  <xr:revisionPtr revIDLastSave="0" documentId="13_ncr:1_{EAC6BDD3-2874-4B58-B312-B6E9068EA8A2}" xr6:coauthVersionLast="47" xr6:coauthVersionMax="47" xr10:uidLastSave="{00000000-0000-0000-0000-000000000000}"/>
  <workbookProtection workbookAlgorithmName="SHA-512" workbookHashValue="jHg4LIyNfBISt9XIP1pEqwcJt4enuVRES4OiT5N0sCOpasPboBXe+K/vpLgFw4SbIkKt/LEC3UUu9hrtqFqOPw==" workbookSaltValue="GFPdCEuQQuC03pWXhrcqgA==" workbookSpinCount="100000" lockStructure="1"/>
  <bookViews>
    <workbookView xWindow="-108" yWindow="-108" windowWidth="23256" windowHeight="1245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W10" i="4" s="1"/>
  <c r="P6" i="5"/>
  <c r="P10" i="4" s="1"/>
  <c r="O6" i="5"/>
  <c r="N6" i="5"/>
  <c r="M6" i="5"/>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H85" i="4"/>
  <c r="G85" i="4"/>
  <c r="F85" i="4"/>
  <c r="BB10" i="4"/>
  <c r="AL10" i="4"/>
  <c r="I10" i="4"/>
  <c r="B10" i="4"/>
  <c r="BB8" i="4"/>
  <c r="AT8" i="4"/>
  <c r="AD8" i="4"/>
  <c r="W8" i="4"/>
  <c r="P8"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<sst xmlns="http://schemas.openxmlformats.org/spreadsheetml/2006/main" count="228" uniqueCount="113">
  <si>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</si>
  <si>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</si>
  <si>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</si>
  <si>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</si>
  <si>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</si>
  <si>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</si>
  <si>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</si>
  <si>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</si>
  <si>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</si>
  <si>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</si>
  <si>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</si>
  <si>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</si>
  <si>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</si>
  <si>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</si>
  <si>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</si>
  <si>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</si>
  <si>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</si>
  <si>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</si>
  <si>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</si>
  <si>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</si>
  <si>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</si>
  <si>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</si>
  <si>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</si>
  <si>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</si>
  <si>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</si>
  <si>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</si>
  <si>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</si>
  <si>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</si>
  <si>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</si>
  <si>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</si>
  <si>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</si>
  <si>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</si>
  <si>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</si>
  <si>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</si>
  <si>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</si>
  <si>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</si>
  <si>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</si>
  <si>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</si>
  <si>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</si>
  <si>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</si>
  <si>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</si>
  <si>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</si>
  <si>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</si>
  <si>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</si>
  <si>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</si>
  <si>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</si>
  <si>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</si>
  <si>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</si>
  <si>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</si>
  <si>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</si>
  <si>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</si>
  <si>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</si>
  <si>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</si>
  <si>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</si>
  <si>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</si>
  <si>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</si>
  <si>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</si>
  <si>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</si>
  <si>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</si>
  <si>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</si>
  <si>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</si>
  <si>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</si>
  <si>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</si>
  <si>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</si>
  <si>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</si>
  <si>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</si>
  <si>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</si>
  <si>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</si>
  <si>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</si>
  <si>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</si>
  <si>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</si>
  <si>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</si>
  <si>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</si>
  <si>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</si>
  <si>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</si>
  <si>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</si>
  <si>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</si>
  <si>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</si>
  <si>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</si>
  <si>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</si>
  <si>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</si>
  <si>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</si>
  <si>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</si>
  <si>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</si>
  <si>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</si>
  <si>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</si>
  <si>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</si>
  <si>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</si>
  <si>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</si>
  <si>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</si>
  <si>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</si>
  <si>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</si>
  <si>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</si>
  <si>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柏市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</si>
  <si>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</si>
  <si>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</si>
  <si>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</si>
  <si>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</si>
  <si>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</si>
  <si>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</si>
  <si>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</si>
  <si>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</si>
  <si>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</si>
  <si>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</si>
  <si>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</si>
  <si>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</si>
  <si>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</si>
  <si>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</si>
  <si>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</si>
  <si>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</si>
  <si>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常収支比率は全国平均及び同規模団体平均を上回っており，高い健全性を示しています。また，健全経営を持続するために，得られた利益の全額を，借入金の元金償還と設備投資等資本的支出の財源に充当しています。
　累積欠損金は，令和７年度までは，給水人口及び給水量も増加見込みであることから，発生しない見込みです。
　流動比率は全国平均及び同規模団体を上回る数値となっており，支払い能力の高さを示しています。
　柏市では企業債については元金償還額以内に収まる借入としているため，残高は減少し続けています。また，平成27年度以降は新規の借入を見送っていることから，企業債残高はさらに減少しています。一方，給水収益についても，給水人口の伸びに伴い，給水収益が増加したため，財務安定性は高い状況を維持しているといえます。
　料金回収率は，給水原価の上昇等により前年度より低下しましたが，依然，全国平均及び同規模団体を上回る数字となっています。
　給水原価は，修繕費等の増加に伴い，前年度より増加したものの，全国平均及び同規模団体を下回る数字となっています。
　柏市は1年を通し，配水量などに大きな変動を受ける要件が少なく，また，適切な施設配置をしているため，施設利用率は高い数値を保っており，過大な設備投資を行っていないことを示しています。
　有収率は，全国平均及び同規模団体を上回る数字であるものの，今後施設及び給水装置の老朽化に伴い漏水が多発することがないよう，長期的計画に基づき更新等していくものです。</t>
    <phoneticPr fontId="4"/>
  </si>
  <si>
    <t>　有形固定資産減価償却率は，現時点では全国平均及び同規模事業体に比べて低い数値となっているものの，今後は更新需要が増大していく見通しとなっています。柏市では全国一律の法定耐用年数ではなく，種別による更新基準年数の設定を行ない，財政計画との整合性を図っています。施設の重要度を考慮した事業優先順位を設定し，事業計画に基づき更新等実施していきます。
　管路経年化率においては，「老朽管更新事業」の推進により，全国平均及び同規模団体より低い数値にとどまっていますが，今後，法定耐用年数を超える管路が増大することが予想されます。施設と同様，事業計画に基づき管路の更新を実施していきます。
　管路更新率は前年度より減少しました。これは，水道ビジョンの中間見直しの際，基幹管路や重要管路の更新を優先させることにしたため，工事の難易度が上がり，更新延長が減少したことによります。当該減少はアセットマネジメントに基づき計画的に行ったものであるため，中・長期的には支障がないと考えています。</t>
    <phoneticPr fontId="4"/>
  </si>
  <si>
    <t>　現時点においては，収益により費用を賄えており，財務安定性は高く，同規模事業体と比較した場合においても健全な経営状況にあるといえます。
　しかし令和７年度をピークに，給水人口及び給水量が減少していく見込みであること，またその中で老朽化した施設の更新や水道管改良工事等が必要となることから，厳しい財政状況となることが予想されます。このため，アセットマネジメントの検討により，柏市独自の更新基準年数を定め，それに基づいた今後60年間の更新需要，財政収支の見通しを立てました。施設の健全性の確保と，事業経営の健全性の確保の両立を図っていくとともに，今後の収支状況等を注視していく必要があります。
　アセットマネジメントを継続的に実施し，適切な事業規模や施設規模への転換，事業費のさらなる削減など，持続的な安定供給に向けた経営努力を続けていくとともに，社会情勢や他事業体の動向等も踏まえた上で，水道料金の検討も視野に入れ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</si>
</sst>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1.31</c:v>
                </c:pt>
                <c:pt idx="1">
                  <c:v>1.38</c:v>
                </c:pt>
                <c:pt idx="2">
                  <c:v>0.67</c:v>
                </c:pt>
                <c:pt idx="3">
                  <c:v>0.93</c:v>
                </c:pt>
                <c:pt idx="4">
                  <c:v>0.84</c:v>
                </c:pt>
              </c:numCache>
            </c:numRef>
          </c:val>
          <c:extLst>
            <c:ext xmlns:c16="http://schemas.microsoft.com/office/drawing/2014/chart" uri="{C3380CC4-5D6E-409C-BE32-E72D297353CC}">
              <c16:uniqueId val="{00000000-927C-4D7C-92FD-8E0A92B1D59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0.75</c:v>
                </c:pt>
                <c:pt idx="2">
                  <c:v>0.73</c:v>
                </c:pt>
                <c:pt idx="3">
                  <c:v>0.79</c:v>
                </c:pt>
                <c:pt idx="4">
                  <c:v>0.75</c:v>
                </c:pt>
              </c:numCache>
            </c:numRef>
          </c:val>
          <c:smooth val="0"/>
          <c:extLst>
            <c:ext xmlns:c16="http://schemas.microsoft.com/office/drawing/2014/chart" uri="{C3380CC4-5D6E-409C-BE32-E72D297353CC}">
              <c16:uniqueId val="{00000001-927C-4D7C-92FD-8E0A92B1D59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84.59</c:v>
                </c:pt>
                <c:pt idx="1">
                  <c:v>85.71</c:v>
                </c:pt>
                <c:pt idx="2">
                  <c:v>85.81</c:v>
                </c:pt>
                <c:pt idx="3">
                  <c:v>85.03</c:v>
                </c:pt>
                <c:pt idx="4">
                  <c:v>84.6</c:v>
                </c:pt>
              </c:numCache>
            </c:numRef>
          </c:val>
          <c:extLst>
            <c:ext xmlns:c16="http://schemas.microsoft.com/office/drawing/2014/chart" uri="{C3380CC4-5D6E-409C-BE32-E72D297353CC}">
              <c16:uniqueId val="{00000000-15BC-4128-B1CE-9B3971E0CAD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63.54</c:v>
                </c:pt>
                <c:pt idx="1">
                  <c:v>63.53</c:v>
                </c:pt>
                <c:pt idx="2">
                  <c:v>63.16</c:v>
                </c:pt>
                <c:pt idx="3">
                  <c:v>64.41</c:v>
                </c:pt>
                <c:pt idx="4">
                  <c:v>64.11</c:v>
                </c:pt>
              </c:numCache>
            </c:numRef>
          </c:val>
          <c:smooth val="0"/>
          <c:extLst>
            <c:ext xmlns:c16="http://schemas.microsoft.com/office/drawing/2014/chart" uri="{C3380CC4-5D6E-409C-BE32-E72D297353CC}">
              <c16:uniqueId val="{00000001-15BC-4128-B1CE-9B3971E0CAD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94.08</c:v>
                </c:pt>
                <c:pt idx="1">
                  <c:v>93.94</c:v>
                </c:pt>
                <c:pt idx="2">
                  <c:v>93.44</c:v>
                </c:pt>
                <c:pt idx="3">
                  <c:v>94.06</c:v>
                </c:pt>
                <c:pt idx="4">
                  <c:v>94.58</c:v>
                </c:pt>
              </c:numCache>
            </c:numRef>
          </c:val>
          <c:extLst>
            <c:ext xmlns:c16="http://schemas.microsoft.com/office/drawing/2014/chart" uri="{C3380CC4-5D6E-409C-BE32-E72D297353CC}">
              <c16:uniqueId val="{00000000-3CD0-42B7-9C05-F4787555C26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91.58</c:v>
                </c:pt>
                <c:pt idx="2">
                  <c:v>91.48</c:v>
                </c:pt>
                <c:pt idx="3">
                  <c:v>91.64</c:v>
                </c:pt>
                <c:pt idx="4">
                  <c:v>92.09</c:v>
                </c:pt>
              </c:numCache>
            </c:numRef>
          </c:val>
          <c:smooth val="0"/>
          <c:extLst>
            <c:ext xmlns:c16="http://schemas.microsoft.com/office/drawing/2014/chart" uri="{C3380CC4-5D6E-409C-BE32-E72D297353CC}">
              <c16:uniqueId val="{00000001-3CD0-42B7-9C05-F4787555C26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126</c:v>
                </c:pt>
                <c:pt idx="1">
                  <c:v>128.81</c:v>
                </c:pt>
                <c:pt idx="2">
                  <c:v>127.24</c:v>
                </c:pt>
                <c:pt idx="3">
                  <c:v>126.61</c:v>
                </c:pt>
                <c:pt idx="4">
                  <c:v>124.78</c:v>
                </c:pt>
              </c:numCache>
            </c:numRef>
          </c:val>
          <c:extLst>
            <c:ext xmlns:c16="http://schemas.microsoft.com/office/drawing/2014/chart" uri="{C3380CC4-5D6E-409C-BE32-E72D297353CC}">
              <c16:uniqueId val="{00000000-8C0A-488E-A969-7E94A87E598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116.77</c:v>
                </c:pt>
                <c:pt idx="1">
                  <c:v>115.41</c:v>
                </c:pt>
                <c:pt idx="2">
                  <c:v>113.57</c:v>
                </c:pt>
                <c:pt idx="3">
                  <c:v>112.59</c:v>
                </c:pt>
                <c:pt idx="4">
                  <c:v>113.87</c:v>
                </c:pt>
              </c:numCache>
            </c:numRef>
          </c:val>
          <c:smooth val="0"/>
          <c:extLst>
            <c:ext xmlns:c16="http://schemas.microsoft.com/office/drawing/2014/chart" uri="{C3380CC4-5D6E-409C-BE32-E72D297353CC}">
              <c16:uniqueId val="{00000001-8C0A-488E-A969-7E94A87E598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40.58</c:v>
                </c:pt>
                <c:pt idx="1">
                  <c:v>41.02</c:v>
                </c:pt>
                <c:pt idx="2">
                  <c:v>42.11</c:v>
                </c:pt>
                <c:pt idx="3">
                  <c:v>42.63</c:v>
                </c:pt>
                <c:pt idx="4">
                  <c:v>41.68</c:v>
                </c:pt>
              </c:numCache>
            </c:numRef>
          </c:val>
          <c:extLst>
            <c:ext xmlns:c16="http://schemas.microsoft.com/office/drawing/2014/chart" uri="{C3380CC4-5D6E-409C-BE32-E72D297353CC}">
              <c16:uniqueId val="{00000000-C4D9-44B9-A2FF-F9A97A2E683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49.66</c:v>
                </c:pt>
                <c:pt idx="1">
                  <c:v>50.41</c:v>
                </c:pt>
                <c:pt idx="2">
                  <c:v>51.13</c:v>
                </c:pt>
                <c:pt idx="3">
                  <c:v>51.62</c:v>
                </c:pt>
                <c:pt idx="4">
                  <c:v>52.16</c:v>
                </c:pt>
              </c:numCache>
            </c:numRef>
          </c:val>
          <c:smooth val="0"/>
          <c:extLst>
            <c:ext xmlns:c16="http://schemas.microsoft.com/office/drawing/2014/chart" uri="{C3380CC4-5D6E-409C-BE32-E72D297353CC}">
              <c16:uniqueId val="{00000001-C4D9-44B9-A2FF-F9A97A2E683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4.43</c:v>
                </c:pt>
                <c:pt idx="1">
                  <c:v>7.26</c:v>
                </c:pt>
                <c:pt idx="2">
                  <c:v>7.96</c:v>
                </c:pt>
                <c:pt idx="3">
                  <c:v>9.15</c:v>
                </c:pt>
                <c:pt idx="4">
                  <c:v>8.59</c:v>
                </c:pt>
              </c:numCache>
            </c:numRef>
          </c:val>
          <c:extLst>
            <c:ext xmlns:c16="http://schemas.microsoft.com/office/drawing/2014/chart" uri="{C3380CC4-5D6E-409C-BE32-E72D297353CC}">
              <c16:uniqueId val="{00000000-AC75-4005-955A-068512549E9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18.940000000000001</c:v>
                </c:pt>
                <c:pt idx="1">
                  <c:v>20.36</c:v>
                </c:pt>
                <c:pt idx="2">
                  <c:v>22.41</c:v>
                </c:pt>
                <c:pt idx="3">
                  <c:v>23.68</c:v>
                </c:pt>
                <c:pt idx="4">
                  <c:v>25.76</c:v>
                </c:pt>
              </c:numCache>
            </c:numRef>
          </c:val>
          <c:smooth val="0"/>
          <c:extLst>
            <c:ext xmlns:c16="http://schemas.microsoft.com/office/drawing/2014/chart" uri="{C3380CC4-5D6E-409C-BE32-E72D297353CC}">
              <c16:uniqueId val="{00000001-AC75-4005-955A-068512549E9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8A-4C10-AB65-8026902F585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68A-4C10-AB65-8026902F585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621.76</c:v>
                </c:pt>
                <c:pt idx="1">
                  <c:v>585.47</c:v>
                </c:pt>
                <c:pt idx="2">
                  <c:v>665.19</c:v>
                </c:pt>
                <c:pt idx="3">
                  <c:v>769.06</c:v>
                </c:pt>
                <c:pt idx="4">
                  <c:v>649.41</c:v>
                </c:pt>
              </c:numCache>
            </c:numRef>
          </c:val>
          <c:extLst>
            <c:ext xmlns:c16="http://schemas.microsoft.com/office/drawing/2014/chart" uri="{C3380CC4-5D6E-409C-BE32-E72D297353CC}">
              <c16:uniqueId val="{00000000-7C1B-468D-8313-889A510D7CD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254.05</c:v>
                </c:pt>
                <c:pt idx="1">
                  <c:v>258.22000000000003</c:v>
                </c:pt>
                <c:pt idx="2">
                  <c:v>250.03</c:v>
                </c:pt>
                <c:pt idx="3">
                  <c:v>239.45</c:v>
                </c:pt>
                <c:pt idx="4">
                  <c:v>246.01</c:v>
                </c:pt>
              </c:numCache>
            </c:numRef>
          </c:val>
          <c:smooth val="0"/>
          <c:extLst>
            <c:ext xmlns:c16="http://schemas.microsoft.com/office/drawing/2014/chart" uri="{C3380CC4-5D6E-409C-BE32-E72D297353CC}">
              <c16:uniqueId val="{00000001-7C1B-468D-8313-889A510D7CD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78.37</c:v>
                </c:pt>
                <c:pt idx="1">
                  <c:v>70.41</c:v>
                </c:pt>
                <c:pt idx="2">
                  <c:v>64.430000000000007</c:v>
                </c:pt>
                <c:pt idx="3">
                  <c:v>56.97</c:v>
                </c:pt>
                <c:pt idx="4">
                  <c:v>49.68</c:v>
                </c:pt>
              </c:numCache>
            </c:numRef>
          </c:val>
          <c:extLst>
            <c:ext xmlns:c16="http://schemas.microsoft.com/office/drawing/2014/chart" uri="{C3380CC4-5D6E-409C-BE32-E72D297353CC}">
              <c16:uniqueId val="{00000000-089E-4B42-A26B-0F7BBAB1284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258.63</c:v>
                </c:pt>
                <c:pt idx="1">
                  <c:v>255.12</c:v>
                </c:pt>
                <c:pt idx="2">
                  <c:v>254.19</c:v>
                </c:pt>
                <c:pt idx="3">
                  <c:v>259.56</c:v>
                </c:pt>
                <c:pt idx="4">
                  <c:v>248.92</c:v>
                </c:pt>
              </c:numCache>
            </c:numRef>
          </c:val>
          <c:smooth val="0"/>
          <c:extLst>
            <c:ext xmlns:c16="http://schemas.microsoft.com/office/drawing/2014/chart" uri="{C3380CC4-5D6E-409C-BE32-E72D297353CC}">
              <c16:uniqueId val="{00000001-089E-4B42-A26B-0F7BBAB1284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123.32</c:v>
                </c:pt>
                <c:pt idx="1">
                  <c:v>125.24</c:v>
                </c:pt>
                <c:pt idx="2">
                  <c:v>124.52</c:v>
                </c:pt>
                <c:pt idx="3">
                  <c:v>124.73</c:v>
                </c:pt>
                <c:pt idx="4">
                  <c:v>122.58</c:v>
                </c:pt>
              </c:numCache>
            </c:numRef>
          </c:val>
          <c:extLst>
            <c:ext xmlns:c16="http://schemas.microsoft.com/office/drawing/2014/chart" uri="{C3380CC4-5D6E-409C-BE32-E72D297353CC}">
              <c16:uniqueId val="{00000000-32EA-44F9-B3F7-49AECF85C73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c:v>
                </c:pt>
                <c:pt idx="1">
                  <c:v>109.12</c:v>
                </c:pt>
                <c:pt idx="2">
                  <c:v>107.42</c:v>
                </c:pt>
                <c:pt idx="3">
                  <c:v>105.07</c:v>
                </c:pt>
                <c:pt idx="4">
                  <c:v>107.54</c:v>
                </c:pt>
              </c:numCache>
            </c:numRef>
          </c:val>
          <c:smooth val="0"/>
          <c:extLst>
            <c:ext xmlns:c16="http://schemas.microsoft.com/office/drawing/2014/chart" uri="{C3380CC4-5D6E-409C-BE32-E72D297353CC}">
              <c16:uniqueId val="{00000001-32EA-44F9-B3F7-49AECF85C73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149.93</c:v>
                </c:pt>
                <c:pt idx="1">
                  <c:v>148.07</c:v>
                </c:pt>
                <c:pt idx="2">
                  <c:v>147.86000000000001</c:v>
                </c:pt>
                <c:pt idx="3">
                  <c:v>143.5</c:v>
                </c:pt>
                <c:pt idx="4">
                  <c:v>147.15</c:v>
                </c:pt>
              </c:numCache>
            </c:numRef>
          </c:val>
          <c:extLst>
            <c:ext xmlns:c16="http://schemas.microsoft.com/office/drawing/2014/chart" uri="{C3380CC4-5D6E-409C-BE32-E72D297353CC}">
              <c16:uniqueId val="{00000000-C864-4F2C-83FC-791473CF074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151.85</c:v>
                </c:pt>
                <c:pt idx="1">
                  <c:v>153.88</c:v>
                </c:pt>
                <c:pt idx="2">
                  <c:v>157.19</c:v>
                </c:pt>
                <c:pt idx="3">
                  <c:v>153.71</c:v>
                </c:pt>
                <c:pt idx="4">
                  <c:v>155.9</c:v>
                </c:pt>
              </c:numCache>
            </c:numRef>
          </c:val>
          <c:smooth val="0"/>
          <c:extLst>
            <c:ext xmlns:c16="http://schemas.microsoft.com/office/drawing/2014/chart" uri="{C3380CC4-5D6E-409C-BE32-E72D297353CC}">
              <c16:uniqueId val="{00000001-C864-4F2C-83FC-791473CF074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千葉県　柏市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A1</v>
      </c>
      <c r="X8" s="44"/>
      <c r="Y8" s="44"/>
      <c r="Z8" s="44"/>
      <c r="AA8" s="44"/>
      <c r="AB8" s="44"/>
      <c r="AC8" s="44"/>
      <c r="AD8" s="44" t="str">
        <f>データ!$M$6</f>
        <v>自治体職員</v>
      </c>
      <c r="AE8" s="44"/>
      <c r="AF8" s="44"/>
      <c r="AG8" s="44"/>
      <c r="AH8" s="44"/>
      <c r="AI8" s="44"/>
      <c r="AJ8" s="44"/>
      <c r="AK8" s="2"/>
      <c r="AL8" s="45">
        <f>データ!$R$6</f>
        <v>431267</v>
      </c>
      <c r="AM8" s="45"/>
      <c r="AN8" s="45"/>
      <c r="AO8" s="45"/>
      <c r="AP8" s="45"/>
      <c r="AQ8" s="45"/>
      <c r="AR8" s="45"/>
      <c r="AS8" s="45"/>
      <c r="AT8" s="46">
        <f>データ!$S$6</f>
        <v>114.74</v>
      </c>
      <c r="AU8" s="47"/>
      <c r="AV8" s="47"/>
      <c r="AW8" s="47"/>
      <c r="AX8" s="47"/>
      <c r="AY8" s="47"/>
      <c r="AZ8" s="47"/>
      <c r="BA8" s="47"/>
      <c r="BB8" s="48">
        <f>データ!$T$6</f>
        <v>3758.65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92.95</v>
      </c>
      <c r="J10" s="47"/>
      <c r="K10" s="47"/>
      <c r="L10" s="47"/>
      <c r="M10" s="47"/>
      <c r="N10" s="47"/>
      <c r="O10" s="81"/>
      <c r="P10" s="48">
        <f>データ!$P$6</f>
        <v>94.39</v>
      </c>
      <c r="Q10" s="48"/>
      <c r="R10" s="48"/>
      <c r="S10" s="48"/>
      <c r="T10" s="48"/>
      <c r="U10" s="48"/>
      <c r="V10" s="48"/>
      <c r="W10" s="45">
        <f>データ!$Q$6</f>
        <v>2266</v>
      </c>
      <c r="X10" s="45"/>
      <c r="Y10" s="45"/>
      <c r="Z10" s="45"/>
      <c r="AA10" s="45"/>
      <c r="AB10" s="45"/>
      <c r="AC10" s="45"/>
      <c r="AD10" s="2"/>
      <c r="AE10" s="2"/>
      <c r="AF10" s="2"/>
      <c r="AG10" s="2"/>
      <c r="AH10" s="2"/>
      <c r="AI10" s="2"/>
      <c r="AJ10" s="2"/>
      <c r="AK10" s="2"/>
      <c r="AL10" s="45">
        <f>データ!$U$6</f>
        <v>407014</v>
      </c>
      <c r="AM10" s="45"/>
      <c r="AN10" s="45"/>
      <c r="AO10" s="45"/>
      <c r="AP10" s="45"/>
      <c r="AQ10" s="45"/>
      <c r="AR10" s="45"/>
      <c r="AS10" s="45"/>
      <c r="AT10" s="46">
        <f>データ!$V$6</f>
        <v>114.74</v>
      </c>
      <c r="AU10" s="47"/>
      <c r="AV10" s="47"/>
      <c r="AW10" s="47"/>
      <c r="AX10" s="47"/>
      <c r="AY10" s="47"/>
      <c r="AZ10" s="47"/>
      <c r="BA10" s="47"/>
      <c r="BB10" s="48">
        <f>データ!$W$6</f>
        <v>3547.27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90" t="s">
        <v>111</v>
      </c>
      <c r="BM47" s="91"/>
      <c r="BN47" s="91"/>
      <c r="BO47" s="91"/>
      <c r="BP47" s="91"/>
      <c r="BQ47" s="91"/>
      <c r="BR47" s="91"/>
      <c r="BS47" s="91"/>
      <c r="BT47" s="91"/>
      <c r="BU47" s="91"/>
      <c r="BV47" s="91"/>
      <c r="BW47" s="91"/>
      <c r="BX47" s="91"/>
      <c r="BY47" s="91"/>
      <c r="BZ47" s="9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90"/>
      <c r="BM48" s="91"/>
      <c r="BN48" s="91"/>
      <c r="BO48" s="91"/>
      <c r="BP48" s="91"/>
      <c r="BQ48" s="91"/>
      <c r="BR48" s="91"/>
      <c r="BS48" s="91"/>
      <c r="BT48" s="91"/>
      <c r="BU48" s="91"/>
      <c r="BV48" s="91"/>
      <c r="BW48" s="91"/>
      <c r="BX48" s="91"/>
      <c r="BY48" s="91"/>
      <c r="BZ48" s="9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90"/>
      <c r="BM49" s="91"/>
      <c r="BN49" s="91"/>
      <c r="BO49" s="91"/>
      <c r="BP49" s="91"/>
      <c r="BQ49" s="91"/>
      <c r="BR49" s="91"/>
      <c r="BS49" s="91"/>
      <c r="BT49" s="91"/>
      <c r="BU49" s="91"/>
      <c r="BV49" s="91"/>
      <c r="BW49" s="91"/>
      <c r="BX49" s="91"/>
      <c r="BY49" s="91"/>
      <c r="BZ49" s="9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90"/>
      <c r="BM50" s="91"/>
      <c r="BN50" s="91"/>
      <c r="BO50" s="91"/>
      <c r="BP50" s="91"/>
      <c r="BQ50" s="91"/>
      <c r="BR50" s="91"/>
      <c r="BS50" s="91"/>
      <c r="BT50" s="91"/>
      <c r="BU50" s="91"/>
      <c r="BV50" s="91"/>
      <c r="BW50" s="91"/>
      <c r="BX50" s="91"/>
      <c r="BY50" s="91"/>
      <c r="BZ50" s="9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90"/>
      <c r="BM51" s="91"/>
      <c r="BN51" s="91"/>
      <c r="BO51" s="91"/>
      <c r="BP51" s="91"/>
      <c r="BQ51" s="91"/>
      <c r="BR51" s="91"/>
      <c r="BS51" s="91"/>
      <c r="BT51" s="91"/>
      <c r="BU51" s="91"/>
      <c r="BV51" s="91"/>
      <c r="BW51" s="91"/>
      <c r="BX51" s="91"/>
      <c r="BY51" s="91"/>
      <c r="BZ51" s="9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90"/>
      <c r="BM52" s="91"/>
      <c r="BN52" s="91"/>
      <c r="BO52" s="91"/>
      <c r="BP52" s="91"/>
      <c r="BQ52" s="91"/>
      <c r="BR52" s="91"/>
      <c r="BS52" s="91"/>
      <c r="BT52" s="91"/>
      <c r="BU52" s="91"/>
      <c r="BV52" s="91"/>
      <c r="BW52" s="91"/>
      <c r="BX52" s="91"/>
      <c r="BY52" s="91"/>
      <c r="BZ52" s="9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90"/>
      <c r="BM53" s="91"/>
      <c r="BN53" s="91"/>
      <c r="BO53" s="91"/>
      <c r="BP53" s="91"/>
      <c r="BQ53" s="91"/>
      <c r="BR53" s="91"/>
      <c r="BS53" s="91"/>
      <c r="BT53" s="91"/>
      <c r="BU53" s="91"/>
      <c r="BV53" s="91"/>
      <c r="BW53" s="91"/>
      <c r="BX53" s="91"/>
      <c r="BY53" s="91"/>
      <c r="BZ53" s="9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90"/>
      <c r="BM54" s="91"/>
      <c r="BN54" s="91"/>
      <c r="BO54" s="91"/>
      <c r="BP54" s="91"/>
      <c r="BQ54" s="91"/>
      <c r="BR54" s="91"/>
      <c r="BS54" s="91"/>
      <c r="BT54" s="91"/>
      <c r="BU54" s="91"/>
      <c r="BV54" s="91"/>
      <c r="BW54" s="91"/>
      <c r="BX54" s="91"/>
      <c r="BY54" s="91"/>
      <c r="BZ54" s="9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90"/>
      <c r="BM55" s="91"/>
      <c r="BN55" s="91"/>
      <c r="BO55" s="91"/>
      <c r="BP55" s="91"/>
      <c r="BQ55" s="91"/>
      <c r="BR55" s="91"/>
      <c r="BS55" s="91"/>
      <c r="BT55" s="91"/>
      <c r="BU55" s="91"/>
      <c r="BV55" s="91"/>
      <c r="BW55" s="91"/>
      <c r="BX55" s="91"/>
      <c r="BY55" s="91"/>
      <c r="BZ55" s="9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90"/>
      <c r="BM56" s="91"/>
      <c r="BN56" s="91"/>
      <c r="BO56" s="91"/>
      <c r="BP56" s="91"/>
      <c r="BQ56" s="91"/>
      <c r="BR56" s="91"/>
      <c r="BS56" s="91"/>
      <c r="BT56" s="91"/>
      <c r="BU56" s="91"/>
      <c r="BV56" s="91"/>
      <c r="BW56" s="91"/>
      <c r="BX56" s="91"/>
      <c r="BY56" s="91"/>
      <c r="BZ56" s="9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90"/>
      <c r="BM57" s="91"/>
      <c r="BN57" s="91"/>
      <c r="BO57" s="91"/>
      <c r="BP57" s="91"/>
      <c r="BQ57" s="91"/>
      <c r="BR57" s="91"/>
      <c r="BS57" s="91"/>
      <c r="BT57" s="91"/>
      <c r="BU57" s="91"/>
      <c r="BV57" s="91"/>
      <c r="BW57" s="91"/>
      <c r="BX57" s="91"/>
      <c r="BY57" s="91"/>
      <c r="BZ57" s="9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90"/>
      <c r="BM58" s="91"/>
      <c r="BN58" s="91"/>
      <c r="BO58" s="91"/>
      <c r="BP58" s="91"/>
      <c r="BQ58" s="91"/>
      <c r="BR58" s="91"/>
      <c r="BS58" s="91"/>
      <c r="BT58" s="91"/>
      <c r="BU58" s="91"/>
      <c r="BV58" s="91"/>
      <c r="BW58" s="91"/>
      <c r="BX58" s="91"/>
      <c r="BY58" s="91"/>
      <c r="BZ58" s="9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90"/>
      <c r="BM59" s="91"/>
      <c r="BN59" s="91"/>
      <c r="BO59" s="91"/>
      <c r="BP59" s="91"/>
      <c r="BQ59" s="91"/>
      <c r="BR59" s="91"/>
      <c r="BS59" s="91"/>
      <c r="BT59" s="91"/>
      <c r="BU59" s="91"/>
      <c r="BV59" s="91"/>
      <c r="BW59" s="91"/>
      <c r="BX59" s="91"/>
      <c r="BY59" s="91"/>
      <c r="BZ59" s="92"/>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90"/>
      <c r="BM60" s="91"/>
      <c r="BN60" s="91"/>
      <c r="BO60" s="91"/>
      <c r="BP60" s="91"/>
      <c r="BQ60" s="91"/>
      <c r="BR60" s="91"/>
      <c r="BS60" s="91"/>
      <c r="BT60" s="91"/>
      <c r="BU60" s="91"/>
      <c r="BV60" s="91"/>
      <c r="BW60" s="91"/>
      <c r="BX60" s="91"/>
      <c r="BY60" s="91"/>
      <c r="BZ60" s="92"/>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90"/>
      <c r="BM61" s="91"/>
      <c r="BN61" s="91"/>
      <c r="BO61" s="91"/>
      <c r="BP61" s="91"/>
      <c r="BQ61" s="91"/>
      <c r="BR61" s="91"/>
      <c r="BS61" s="91"/>
      <c r="BT61" s="91"/>
      <c r="BU61" s="91"/>
      <c r="BV61" s="91"/>
      <c r="BW61" s="91"/>
      <c r="BX61" s="91"/>
      <c r="BY61" s="91"/>
      <c r="BZ61" s="9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90"/>
      <c r="BM62" s="91"/>
      <c r="BN62" s="91"/>
      <c r="BO62" s="91"/>
      <c r="BP62" s="91"/>
      <c r="BQ62" s="91"/>
      <c r="BR62" s="91"/>
      <c r="BS62" s="91"/>
      <c r="BT62" s="91"/>
      <c r="BU62" s="91"/>
      <c r="BV62" s="91"/>
      <c r="BW62" s="91"/>
      <c r="BX62" s="91"/>
      <c r="BY62" s="91"/>
      <c r="BZ62" s="9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90"/>
      <c r="BM63" s="91"/>
      <c r="BN63" s="91"/>
      <c r="BO63" s="91"/>
      <c r="BP63" s="91"/>
      <c r="BQ63" s="91"/>
      <c r="BR63" s="91"/>
      <c r="BS63" s="91"/>
      <c r="BT63" s="91"/>
      <c r="BU63" s="91"/>
      <c r="BV63" s="91"/>
      <c r="BW63" s="91"/>
      <c r="BX63" s="91"/>
      <c r="BY63" s="91"/>
      <c r="BZ63" s="9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tBDD3Tb1zSCrmUUDY0Eq2yOvdECKYHL2BUrwEekpn0/+QM+o9NYSy2A3O23szOYqGP5StWHvGwJRe2vjivbsQQ==" saltValue="vi6dJNgvAqf9CmDVmP74m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122173</v>
      </c>
      <c r="D6" s="20">
        <f t="shared" si="3"/>
        <v>46</v>
      </c>
      <c r="E6" s="20">
        <f t="shared" si="3"/>
        <v>1</v>
      </c>
      <c r="F6" s="20">
        <f t="shared" si="3"/>
        <v>0</v>
      </c>
      <c r="G6" s="20">
        <f t="shared" si="3"/>
        <v>1</v>
      </c>
      <c r="H6" s="20" t="str">
        <f t="shared" si="3"/>
        <v>千葉県　柏市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92.95</v>
      </c>
      <c r="P6" s="21">
        <f t="shared" si="3"/>
        <v>94.39</v>
      </c>
      <c r="Q6" s="21">
        <f t="shared" si="3"/>
        <v>2266</v>
      </c>
      <c r="R6" s="21">
        <f t="shared" si="3"/>
        <v>431267</v>
      </c>
      <c r="S6" s="21">
        <f t="shared" si="3"/>
        <v>114.74</v>
      </c>
      <c r="T6" s="21">
        <f t="shared" si="3"/>
        <v>3758.65</v>
      </c>
      <c r="U6" s="21">
        <f t="shared" si="3"/>
        <v>407014</v>
      </c>
      <c r="V6" s="21">
        <f t="shared" si="3"/>
        <v>114.74</v>
      </c>
      <c r="W6" s="21">
        <f t="shared" si="3"/>
        <v>3547.27</v>
      </c>
      <c r="X6" s="22">
        <f>IF(X7="",NA(),X7)</f>
        <v>126</v>
      </c>
      <c r="Y6" s="22">
        <f t="shared" ref="Y6:AG6" si="4">IF(Y7="",NA(),Y7)</f>
        <v>128.81</v>
      </c>
      <c r="Z6" s="22">
        <f t="shared" si="4"/>
        <v>127.24</v>
      </c>
      <c r="AA6" s="22">
        <f t="shared" si="4"/>
        <v>126.61</v>
      </c>
      <c r="AB6" s="22">
        <f t="shared" si="4"/>
        <v>124.78</v>
      </c>
      <c r="AC6" s="22">
        <f t="shared" si="4"/>
        <v>116.77</v>
      </c>
      <c r="AD6" s="22">
        <f t="shared" si="4"/>
        <v>115.41</v>
      </c>
      <c r="AE6" s="22">
        <f t="shared" si="4"/>
        <v>113.57</v>
      </c>
      <c r="AF6" s="22">
        <f t="shared" si="4"/>
        <v>112.59</v>
      </c>
      <c r="AG6" s="22">
        <f t="shared" si="4"/>
        <v>113.87</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【1.30】</v>
      </c>
      <c r="AT6" s="22">
        <f>IF(AT7="",NA(),AT7)</f>
        <v>621.76</v>
      </c>
      <c r="AU6" s="22">
        <f t="shared" ref="AU6:BC6" si="6">IF(AU7="",NA(),AU7)</f>
        <v>585.47</v>
      </c>
      <c r="AV6" s="22">
        <f t="shared" si="6"/>
        <v>665.19</v>
      </c>
      <c r="AW6" s="22">
        <f t="shared" si="6"/>
        <v>769.06</v>
      </c>
      <c r="AX6" s="22">
        <f t="shared" si="6"/>
        <v>649.41</v>
      </c>
      <c r="AY6" s="22">
        <f t="shared" si="6"/>
        <v>254.05</v>
      </c>
      <c r="AZ6" s="22">
        <f t="shared" si="6"/>
        <v>258.22000000000003</v>
      </c>
      <c r="BA6" s="22">
        <f t="shared" si="6"/>
        <v>250.03</v>
      </c>
      <c r="BB6" s="22">
        <f t="shared" si="6"/>
        <v>239.45</v>
      </c>
      <c r="BC6" s="22">
        <f t="shared" si="6"/>
        <v>246.01</v>
      </c>
      <c r="BD6" s="21" t="str">
        <f>IF(BD7="","",IF(BD7="-","【-】","【"&amp;SUBSTITUTE(TEXT(BD7,"#,##0.00"),"-","△")&amp;"】"))</f>
        <v>【261.51】</v>
      </c>
      <c r="BE6" s="22">
        <f>IF(BE7="",NA(),BE7)</f>
        <v>78.37</v>
      </c>
      <c r="BF6" s="22">
        <f t="shared" ref="BF6:BN6" si="7">IF(BF7="",NA(),BF7)</f>
        <v>70.41</v>
      </c>
      <c r="BG6" s="22">
        <f t="shared" si="7"/>
        <v>64.430000000000007</v>
      </c>
      <c r="BH6" s="22">
        <f t="shared" si="7"/>
        <v>56.97</v>
      </c>
      <c r="BI6" s="22">
        <f t="shared" si="7"/>
        <v>49.68</v>
      </c>
      <c r="BJ6" s="22">
        <f t="shared" si="7"/>
        <v>258.63</v>
      </c>
      <c r="BK6" s="22">
        <f t="shared" si="7"/>
        <v>255.12</v>
      </c>
      <c r="BL6" s="22">
        <f t="shared" si="7"/>
        <v>254.19</v>
      </c>
      <c r="BM6" s="22">
        <f t="shared" si="7"/>
        <v>259.56</v>
      </c>
      <c r="BN6" s="22">
        <f t="shared" si="7"/>
        <v>248.92</v>
      </c>
      <c r="BO6" s="21" t="str">
        <f>IF(BO7="","",IF(BO7="-","【-】","【"&amp;SUBSTITUTE(TEXT(BO7,"#,##0.00"),"-","△")&amp;"】"))</f>
        <v>【265.16】</v>
      </c>
      <c r="BP6" s="22">
        <f>IF(BP7="",NA(),BP7)</f>
        <v>123.32</v>
      </c>
      <c r="BQ6" s="22">
        <f t="shared" ref="BQ6:BY6" si="8">IF(BQ7="",NA(),BQ7)</f>
        <v>125.24</v>
      </c>
      <c r="BR6" s="22">
        <f t="shared" si="8"/>
        <v>124.52</v>
      </c>
      <c r="BS6" s="22">
        <f t="shared" si="8"/>
        <v>124.73</v>
      </c>
      <c r="BT6" s="22">
        <f t="shared" si="8"/>
        <v>122.58</v>
      </c>
      <c r="BU6" s="22">
        <f t="shared" si="8"/>
        <v>110.3</v>
      </c>
      <c r="BV6" s="22">
        <f t="shared" si="8"/>
        <v>109.12</v>
      </c>
      <c r="BW6" s="22">
        <f t="shared" si="8"/>
        <v>107.42</v>
      </c>
      <c r="BX6" s="22">
        <f t="shared" si="8"/>
        <v>105.07</v>
      </c>
      <c r="BY6" s="22">
        <f t="shared" si="8"/>
        <v>107.54</v>
      </c>
      <c r="BZ6" s="21" t="str">
        <f>IF(BZ7="","",IF(BZ7="-","【-】","【"&amp;SUBSTITUTE(TEXT(BZ7,"#,##0.00"),"-","△")&amp;"】"))</f>
        <v>【102.35】</v>
      </c>
      <c r="CA6" s="22">
        <f>IF(CA7="",NA(),CA7)</f>
        <v>149.93</v>
      </c>
      <c r="CB6" s="22">
        <f t="shared" ref="CB6:CJ6" si="9">IF(CB7="",NA(),CB7)</f>
        <v>148.07</v>
      </c>
      <c r="CC6" s="22">
        <f t="shared" si="9"/>
        <v>147.86000000000001</v>
      </c>
      <c r="CD6" s="22">
        <f t="shared" si="9"/>
        <v>143.5</v>
      </c>
      <c r="CE6" s="22">
        <f t="shared" si="9"/>
        <v>147.15</v>
      </c>
      <c r="CF6" s="22">
        <f t="shared" si="9"/>
        <v>151.85</v>
      </c>
      <c r="CG6" s="22">
        <f t="shared" si="9"/>
        <v>153.88</v>
      </c>
      <c r="CH6" s="22">
        <f t="shared" si="9"/>
        <v>157.19</v>
      </c>
      <c r="CI6" s="22">
        <f t="shared" si="9"/>
        <v>153.71</v>
      </c>
      <c r="CJ6" s="22">
        <f t="shared" si="9"/>
        <v>155.9</v>
      </c>
      <c r="CK6" s="21" t="str">
        <f>IF(CK7="","",IF(CK7="-","【-】","【"&amp;SUBSTITUTE(TEXT(CK7,"#,##0.00"),"-","△")&amp;"】"))</f>
        <v>【167.74】</v>
      </c>
      <c r="CL6" s="22">
        <f>IF(CL7="",NA(),CL7)</f>
        <v>84.59</v>
      </c>
      <c r="CM6" s="22">
        <f t="shared" ref="CM6:CU6" si="10">IF(CM7="",NA(),CM7)</f>
        <v>85.71</v>
      </c>
      <c r="CN6" s="22">
        <f t="shared" si="10"/>
        <v>85.81</v>
      </c>
      <c r="CO6" s="22">
        <f t="shared" si="10"/>
        <v>85.03</v>
      </c>
      <c r="CP6" s="22">
        <f t="shared" si="10"/>
        <v>84.6</v>
      </c>
      <c r="CQ6" s="22">
        <f t="shared" si="10"/>
        <v>63.54</v>
      </c>
      <c r="CR6" s="22">
        <f t="shared" si="10"/>
        <v>63.53</v>
      </c>
      <c r="CS6" s="22">
        <f t="shared" si="10"/>
        <v>63.16</v>
      </c>
      <c r="CT6" s="22">
        <f t="shared" si="10"/>
        <v>64.41</v>
      </c>
      <c r="CU6" s="22">
        <f t="shared" si="10"/>
        <v>64.11</v>
      </c>
      <c r="CV6" s="21" t="str">
        <f>IF(CV7="","",IF(CV7="-","【-】","【"&amp;SUBSTITUTE(TEXT(CV7,"#,##0.00"),"-","△")&amp;"】"))</f>
        <v>【60.29】</v>
      </c>
      <c r="CW6" s="22">
        <f>IF(CW7="",NA(),CW7)</f>
        <v>94.08</v>
      </c>
      <c r="CX6" s="22">
        <f t="shared" ref="CX6:DF6" si="11">IF(CX7="",NA(),CX7)</f>
        <v>93.94</v>
      </c>
      <c r="CY6" s="22">
        <f t="shared" si="11"/>
        <v>93.44</v>
      </c>
      <c r="CZ6" s="22">
        <f t="shared" si="11"/>
        <v>94.06</v>
      </c>
      <c r="DA6" s="22">
        <f t="shared" si="11"/>
        <v>94.58</v>
      </c>
      <c r="DB6" s="22">
        <f t="shared" si="11"/>
        <v>91.48</v>
      </c>
      <c r="DC6" s="22">
        <f t="shared" si="11"/>
        <v>91.58</v>
      </c>
      <c r="DD6" s="22">
        <f t="shared" si="11"/>
        <v>91.48</v>
      </c>
      <c r="DE6" s="22">
        <f t="shared" si="11"/>
        <v>91.64</v>
      </c>
      <c r="DF6" s="22">
        <f t="shared" si="11"/>
        <v>92.09</v>
      </c>
      <c r="DG6" s="21" t="str">
        <f>IF(DG7="","",IF(DG7="-","【-】","【"&amp;SUBSTITUTE(TEXT(DG7,"#,##0.00"),"-","△")&amp;"】"))</f>
        <v>【90.12】</v>
      </c>
      <c r="DH6" s="22">
        <f>IF(DH7="",NA(),DH7)</f>
        <v>40.58</v>
      </c>
      <c r="DI6" s="22">
        <f t="shared" ref="DI6:DQ6" si="12">IF(DI7="",NA(),DI7)</f>
        <v>41.02</v>
      </c>
      <c r="DJ6" s="22">
        <f t="shared" si="12"/>
        <v>42.11</v>
      </c>
      <c r="DK6" s="22">
        <f t="shared" si="12"/>
        <v>42.63</v>
      </c>
      <c r="DL6" s="22">
        <f t="shared" si="12"/>
        <v>41.68</v>
      </c>
      <c r="DM6" s="22">
        <f t="shared" si="12"/>
        <v>49.66</v>
      </c>
      <c r="DN6" s="22">
        <f t="shared" si="12"/>
        <v>50.41</v>
      </c>
      <c r="DO6" s="22">
        <f t="shared" si="12"/>
        <v>51.13</v>
      </c>
      <c r="DP6" s="22">
        <f t="shared" si="12"/>
        <v>51.62</v>
      </c>
      <c r="DQ6" s="22">
        <f t="shared" si="12"/>
        <v>52.16</v>
      </c>
      <c r="DR6" s="21" t="str">
        <f>IF(DR7="","",IF(DR7="-","【-】","【"&amp;SUBSTITUTE(TEXT(DR7,"#,##0.00"),"-","△")&amp;"】"))</f>
        <v>【50.88】</v>
      </c>
      <c r="DS6" s="22">
        <f>IF(DS7="",NA(),DS7)</f>
        <v>4.43</v>
      </c>
      <c r="DT6" s="22">
        <f t="shared" ref="DT6:EB6" si="13">IF(DT7="",NA(),DT7)</f>
        <v>7.26</v>
      </c>
      <c r="DU6" s="22">
        <f t="shared" si="13"/>
        <v>7.96</v>
      </c>
      <c r="DV6" s="22">
        <f t="shared" si="13"/>
        <v>9.15</v>
      </c>
      <c r="DW6" s="22">
        <f t="shared" si="13"/>
        <v>8.59</v>
      </c>
      <c r="DX6" s="22">
        <f t="shared" si="13"/>
        <v>18.940000000000001</v>
      </c>
      <c r="DY6" s="22">
        <f t="shared" si="13"/>
        <v>20.36</v>
      </c>
      <c r="DZ6" s="22">
        <f t="shared" si="13"/>
        <v>22.41</v>
      </c>
      <c r="EA6" s="22">
        <f t="shared" si="13"/>
        <v>23.68</v>
      </c>
      <c r="EB6" s="22">
        <f t="shared" si="13"/>
        <v>25.76</v>
      </c>
      <c r="EC6" s="21" t="str">
        <f>IF(EC7="","",IF(EC7="-","【-】","【"&amp;SUBSTITUTE(TEXT(EC7,"#,##0.00"),"-","△")&amp;"】"))</f>
        <v>【22.30】</v>
      </c>
      <c r="ED6" s="22">
        <f>IF(ED7="",NA(),ED7)</f>
        <v>1.31</v>
      </c>
      <c r="EE6" s="22">
        <f t="shared" ref="EE6:EM6" si="14">IF(EE7="",NA(),EE7)</f>
        <v>1.38</v>
      </c>
      <c r="EF6" s="22">
        <f t="shared" si="14"/>
        <v>0.67</v>
      </c>
      <c r="EG6" s="22">
        <f t="shared" si="14"/>
        <v>0.93</v>
      </c>
      <c r="EH6" s="22">
        <f t="shared" si="14"/>
        <v>0.84</v>
      </c>
      <c r="EI6" s="22">
        <f t="shared" si="14"/>
        <v>0.74</v>
      </c>
      <c r="EJ6" s="22">
        <f t="shared" si="14"/>
        <v>0.75</v>
      </c>
      <c r="EK6" s="22">
        <f t="shared" si="14"/>
        <v>0.73</v>
      </c>
      <c r="EL6" s="22">
        <f t="shared" si="14"/>
        <v>0.79</v>
      </c>
      <c r="EM6" s="22">
        <f t="shared" si="14"/>
        <v>0.75</v>
      </c>
      <c r="EN6" s="21" t="str">
        <f>IF(EN7="","",IF(EN7="-","【-】","【"&amp;SUBSTITUTE(TEXT(EN7,"#,##0.00"),"-","△")&amp;"】"))</f>
        <v>【0.66】</v>
      </c>
    </row>
    <row r="7" spans="1:144" s="23" customFormat="1" x14ac:dyDescent="0.2">
      <c r="A7" s="15"/>
      <c r="B7" s="24">
        <v>2021</v>
      </c>
      <c r="C7" s="24">
        <v>122173</v>
      </c>
      <c r="D7" s="24">
        <v>46</v>
      </c>
      <c r="E7" s="24">
        <v>1</v>
      </c>
      <c r="F7" s="24">
        <v>0</v>
      </c>
      <c r="G7" s="24">
        <v>1</v>
      </c>
      <c r="H7" s="24" t="s">
        <v>93</v>
      </c>
      <c r="I7" s="24" t="s">
        <v>94</v>
      </c>
      <c r="J7" s="24" t="s">
        <v>95</v>
      </c>
      <c r="K7" s="24" t="s">
        <v>96</v>
      </c>
      <c r="L7" s="24" t="s">
        <v>97</v>
      </c>
      <c r="M7" s="24" t="s">
        <v>98</v>
      </c>
      <c r="N7" s="25" t="s">
        <v>99</v>
      </c>
      <c r="O7" s="25">
        <v>92.95</v>
      </c>
      <c r="P7" s="25">
        <v>94.39</v>
      </c>
      <c r="Q7" s="25">
        <v>2266</v>
      </c>
      <c r="R7" s="25">
        <v>431267</v>
      </c>
      <c r="S7" s="25">
        <v>114.74</v>
      </c>
      <c r="T7" s="25">
        <v>3758.65</v>
      </c>
      <c r="U7" s="25">
        <v>407014</v>
      </c>
      <c r="V7" s="25">
        <v>114.74</v>
      </c>
      <c r="W7" s="25">
        <v>3547.27</v>
      </c>
      <c r="X7" s="25">
        <v>126</v>
      </c>
      <c r="Y7" s="25">
        <v>128.81</v>
      </c>
      <c r="Z7" s="25">
        <v>127.24</v>
      </c>
      <c r="AA7" s="25">
        <v>126.61</v>
      </c>
      <c r="AB7" s="25">
        <v>124.78</v>
      </c>
      <c r="AC7" s="25">
        <v>116.77</v>
      </c>
      <c r="AD7" s="25">
        <v>115.41</v>
      </c>
      <c r="AE7" s="25">
        <v>113.57</v>
      </c>
      <c r="AF7" s="25">
        <v>112.59</v>
      </c>
      <c r="AG7" s="25">
        <v>113.87</v>
      </c>
      <c r="AH7" s="25">
        <v>111.39</v>
      </c>
      <c r="AI7" s="25">
        <v>0</v>
      </c>
      <c r="AJ7" s="25">
        <v>0</v>
      </c>
      <c r="AK7" s="25">
        <v>0</v>
      </c>
      <c r="AL7" s="25">
        <v>0</v>
      </c>
      <c r="AM7" s="25">
        <v>0</v>
      </c>
      <c r="AN7" s="25">
        <v>0</v>
      </c>
      <c r="AO7" s="25">
        <v>0</v>
      </c>
      <c r="AP7" s="25">
        <v>0</v>
      </c>
      <c r="AQ7" s="25">
        <v>0</v>
      </c>
      <c r="AR7" s="25">
        <v>0</v>
      </c>
      <c r="AS7" s="25">
        <v>1.3</v>
      </c>
      <c r="AT7" s="25">
        <v>621.76</v>
      </c>
      <c r="AU7" s="25">
        <v>585.47</v>
      </c>
      <c r="AV7" s="25">
        <v>665.19</v>
      </c>
      <c r="AW7" s="25">
        <v>769.06</v>
      </c>
      <c r="AX7" s="25">
        <v>649.41</v>
      </c>
      <c r="AY7" s="25">
        <v>254.05</v>
      </c>
      <c r="AZ7" s="25">
        <v>258.22000000000003</v>
      </c>
      <c r="BA7" s="25">
        <v>250.03</v>
      </c>
      <c r="BB7" s="25">
        <v>239.45</v>
      </c>
      <c r="BC7" s="25">
        <v>246.01</v>
      </c>
      <c r="BD7" s="25">
        <v>261.51</v>
      </c>
      <c r="BE7" s="25">
        <v>78.37</v>
      </c>
      <c r="BF7" s="25">
        <v>70.41</v>
      </c>
      <c r="BG7" s="25">
        <v>64.430000000000007</v>
      </c>
      <c r="BH7" s="25">
        <v>56.97</v>
      </c>
      <c r="BI7" s="25">
        <v>49.68</v>
      </c>
      <c r="BJ7" s="25">
        <v>258.63</v>
      </c>
      <c r="BK7" s="25">
        <v>255.12</v>
      </c>
      <c r="BL7" s="25">
        <v>254.19</v>
      </c>
      <c r="BM7" s="25">
        <v>259.56</v>
      </c>
      <c r="BN7" s="25">
        <v>248.92</v>
      </c>
      <c r="BO7" s="25">
        <v>265.16000000000003</v>
      </c>
      <c r="BP7" s="25">
        <v>123.32</v>
      </c>
      <c r="BQ7" s="25">
        <v>125.24</v>
      </c>
      <c r="BR7" s="25">
        <v>124.52</v>
      </c>
      <c r="BS7" s="25">
        <v>124.73</v>
      </c>
      <c r="BT7" s="25">
        <v>122.58</v>
      </c>
      <c r="BU7" s="25">
        <v>110.3</v>
      </c>
      <c r="BV7" s="25">
        <v>109.12</v>
      </c>
      <c r="BW7" s="25">
        <v>107.42</v>
      </c>
      <c r="BX7" s="25">
        <v>105.07</v>
      </c>
      <c r="BY7" s="25">
        <v>107.54</v>
      </c>
      <c r="BZ7" s="25">
        <v>102.35</v>
      </c>
      <c r="CA7" s="25">
        <v>149.93</v>
      </c>
      <c r="CB7" s="25">
        <v>148.07</v>
      </c>
      <c r="CC7" s="25">
        <v>147.86000000000001</v>
      </c>
      <c r="CD7" s="25">
        <v>143.5</v>
      </c>
      <c r="CE7" s="25">
        <v>147.15</v>
      </c>
      <c r="CF7" s="25">
        <v>151.85</v>
      </c>
      <c r="CG7" s="25">
        <v>153.88</v>
      </c>
      <c r="CH7" s="25">
        <v>157.19</v>
      </c>
      <c r="CI7" s="25">
        <v>153.71</v>
      </c>
      <c r="CJ7" s="25">
        <v>155.9</v>
      </c>
      <c r="CK7" s="25">
        <v>167.74</v>
      </c>
      <c r="CL7" s="25">
        <v>84.59</v>
      </c>
      <c r="CM7" s="25">
        <v>85.71</v>
      </c>
      <c r="CN7" s="25">
        <v>85.81</v>
      </c>
      <c r="CO7" s="25">
        <v>85.03</v>
      </c>
      <c r="CP7" s="25">
        <v>84.6</v>
      </c>
      <c r="CQ7" s="25">
        <v>63.54</v>
      </c>
      <c r="CR7" s="25">
        <v>63.53</v>
      </c>
      <c r="CS7" s="25">
        <v>63.16</v>
      </c>
      <c r="CT7" s="25">
        <v>64.41</v>
      </c>
      <c r="CU7" s="25">
        <v>64.11</v>
      </c>
      <c r="CV7" s="25">
        <v>60.29</v>
      </c>
      <c r="CW7" s="25">
        <v>94.08</v>
      </c>
      <c r="CX7" s="25">
        <v>93.94</v>
      </c>
      <c r="CY7" s="25">
        <v>93.44</v>
      </c>
      <c r="CZ7" s="25">
        <v>94.06</v>
      </c>
      <c r="DA7" s="25">
        <v>94.58</v>
      </c>
      <c r="DB7" s="25">
        <v>91.48</v>
      </c>
      <c r="DC7" s="25">
        <v>91.58</v>
      </c>
      <c r="DD7" s="25">
        <v>91.48</v>
      </c>
      <c r="DE7" s="25">
        <v>91.64</v>
      </c>
      <c r="DF7" s="25">
        <v>92.09</v>
      </c>
      <c r="DG7" s="25">
        <v>90.12</v>
      </c>
      <c r="DH7" s="25">
        <v>40.58</v>
      </c>
      <c r="DI7" s="25">
        <v>41.02</v>
      </c>
      <c r="DJ7" s="25">
        <v>42.11</v>
      </c>
      <c r="DK7" s="25">
        <v>42.63</v>
      </c>
      <c r="DL7" s="25">
        <v>41.68</v>
      </c>
      <c r="DM7" s="25">
        <v>49.66</v>
      </c>
      <c r="DN7" s="25">
        <v>50.41</v>
      </c>
      <c r="DO7" s="25">
        <v>51.13</v>
      </c>
      <c r="DP7" s="25">
        <v>51.62</v>
      </c>
      <c r="DQ7" s="25">
        <v>52.16</v>
      </c>
      <c r="DR7" s="25">
        <v>50.88</v>
      </c>
      <c r="DS7" s="25">
        <v>4.43</v>
      </c>
      <c r="DT7" s="25">
        <v>7.26</v>
      </c>
      <c r="DU7" s="25">
        <v>7.96</v>
      </c>
      <c r="DV7" s="25">
        <v>9.15</v>
      </c>
      <c r="DW7" s="25">
        <v>8.59</v>
      </c>
      <c r="DX7" s="25">
        <v>18.940000000000001</v>
      </c>
      <c r="DY7" s="25">
        <v>20.36</v>
      </c>
      <c r="DZ7" s="25">
        <v>22.41</v>
      </c>
      <c r="EA7" s="25">
        <v>23.68</v>
      </c>
      <c r="EB7" s="25">
        <v>25.76</v>
      </c>
      <c r="EC7" s="25">
        <v>22.3</v>
      </c>
      <c r="ED7" s="25">
        <v>1.31</v>
      </c>
      <c r="EE7" s="25">
        <v>1.38</v>
      </c>
      <c r="EF7" s="25">
        <v>0.67</v>
      </c>
      <c r="EG7" s="25">
        <v>0.93</v>
      </c>
      <c r="EH7" s="25">
        <v>0.84</v>
      </c>
      <c r="EI7" s="25">
        <v>0.74</v>
      </c>
      <c r="EJ7" s="25">
        <v>0.75</v>
      </c>
      <c r="EK7" s="25">
        <v>0.73</v>
      </c>
      <c r="EL7" s="25">
        <v>0.79</v>
      </c>
      <c r="EM7" s="25">
        <v>0.75</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菊地 武人</cp:lastModifiedBy>
  <cp:lastPrinted>2023-02-01T02:34:08Z</cp:lastPrinted>
  <dcterms:created xsi:type="dcterms:W3CDTF">2022-12-01T00:56:15Z</dcterms:created>
  <dcterms:modified xsi:type="dcterms:W3CDTF">2023-02-24T00:37:02Z</dcterms:modified>
  <cp:category/>
</cp:coreProperties>
</file>