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3E6D4AD7-AC6A-4164-AAB6-2D57D9835576}" xr6:coauthVersionLast="47" xr6:coauthVersionMax="47" xr10:uidLastSave="{00000000-0000-0000-0000-000000000000}"/>
  <workbookProtection workbookAlgorithmName="SHA-512" workbookHashValue="ZVCj6CYU7pUm63k8Cq2pGNbiXgPdeKlV750XdxxFw7LVLV2FFkBctvWV8F4JihrR1JWckfFBsJGy8o6GJVLR/w==" workbookSaltValue="pUxgfl99ipRo8yn8fIrJiQ=="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T10" i="4"/>
  <c r="AL10" i="4"/>
  <c r="I10" i="4"/>
  <c r="BB8" i="4"/>
  <c r="AT8" i="4"/>
  <c r="W8" i="4"/>
  <c r="P8" i="4"/>
  <c r="I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<sst xmlns="http://schemas.openxmlformats.org/spreadsheetml/2006/main" count="228" uniqueCount="113">
  <si>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</si>
  <si>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</si>
  <si>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</si>
  <si>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</si>
  <si>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</si>
  <si>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</si>
  <si>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</si>
  <si>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</si>
  <si>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</si>
  <si>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</si>
  <si>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</si>
  <si>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</si>
  <si>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</si>
  <si>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</si>
  <si>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</si>
  <si>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</si>
  <si>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</si>
  <si>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</si>
  <si>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</si>
  <si>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</si>
  <si>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</si>
  <si>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</si>
  <si>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</si>
  <si>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</si>
  <si>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</si>
  <si>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</si>
  <si>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</si>
  <si>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</si>
  <si>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</si>
  <si>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</si>
  <si>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</si>
  <si>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</si>
  <si>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</si>
  <si>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</si>
  <si>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</si>
  <si>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</si>
  <si>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</si>
  <si>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</si>
  <si>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</si>
  <si>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</si>
  <si>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</si>
  <si>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</si>
  <si>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</si>
  <si>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</si>
  <si>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</si>
  <si>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</si>
  <si>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</si>
  <si>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</si>
  <si>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</si>
  <si>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</si>
  <si>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</si>
  <si>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</si>
  <si>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</si>
  <si>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</si>
  <si>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</si>
  <si>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</si>
  <si>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</si>
  <si>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</si>
  <si>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</si>
  <si>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</si>
  <si>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</si>
  <si>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</si>
  <si>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</si>
  <si>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</si>
  <si>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</si>
  <si>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</si>
  <si>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</si>
  <si>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</si>
  <si>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</si>
  <si>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</si>
  <si>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</si>
  <si>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</si>
  <si>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</si>
  <si>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</si>
  <si>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</si>
  <si>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</si>
  <si>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</si>
  <si>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</si>
  <si>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</si>
  <si>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</si>
  <si>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</si>
  <si>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</si>
  <si>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</si>
  <si>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</si>
  <si>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</si>
  <si>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</si>
  <si>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</si>
  <si>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</si>
  <si>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</si>
  <si>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</si>
  <si>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</si>
  <si>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</si>
  <si>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習志野市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</si>
  <si>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</si>
  <si>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</si>
  <si>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</si>
  <si>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</si>
  <si>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</si>
  <si>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</si>
  <si>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</si>
  <si>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</si>
  <si>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</si>
  <si>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</si>
  <si>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</si>
  <si>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</si>
  <si>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</si>
  <si>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</si>
  <si>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</si>
  <si>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</si>
  <si>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</si>
  <si>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経営の健全性・効率性について、概ね良好では
ありますが、給水収益が減少傾向にあることや施設
更新に伴い減価償却費が増加したため、引き続き、
注視してまいります。
　施設の更新について、経営戦略に基づき計画的な
更新を実施してまいります。</t>
    <phoneticPr fontId="4"/>
  </si>
  <si>
    <t xml:space="preserve">①有形固定資産減価償却率
　数値は類似団体と比べ低く、これは令和元年度に第1給水場更新・第4給水場建設事業が完了したことに伴い数値が低下したものです。今後も施設の更新を計画的に実施してまいります。
②管路経年化率
　数値は類似団体と比べ良好であり、今後も計画的に経年化した管路の更新を実施してまいります。
③管路更新率
　数値は類似団体と比べ低く、これは多額の費用を要する大口径の基幹管路の更新割合が高かったことにより、例年に比べて更新した管路延長数が減少したことによるものです。
</t>
    <rPh sb="127" eb="130">
      <t>ケイカクテキ</t>
    </rPh>
    <rPh sb="154" eb="156">
      <t>カンロ</t>
    </rPh>
    <rPh sb="156" eb="158">
      <t>コウシン</t>
    </rPh>
    <rPh sb="158" eb="159">
      <t>リツ</t>
    </rPh>
    <rPh sb="161" eb="163">
      <t>スウチ</t>
    </rPh>
    <rPh sb="164" eb="166">
      <t>ルイジ</t>
    </rPh>
    <rPh sb="166" eb="168">
      <t>ダンタイ</t>
    </rPh>
    <rPh sb="169" eb="170">
      <t>クラ</t>
    </rPh>
    <rPh sb="171" eb="172">
      <t>ヒク</t>
    </rPh>
    <rPh sb="177" eb="179">
      <t>タガク</t>
    </rPh>
    <rPh sb="180" eb="182">
      <t>ヒヨウ</t>
    </rPh>
    <rPh sb="183" eb="184">
      <t>ヨウ</t>
    </rPh>
    <rPh sb="186" eb="189">
      <t>ダイコウケイ</t>
    </rPh>
    <rPh sb="190" eb="192">
      <t>キカン</t>
    </rPh>
    <rPh sb="192" eb="194">
      <t>カンロ</t>
    </rPh>
    <rPh sb="195" eb="197">
      <t>コウシン</t>
    </rPh>
    <rPh sb="197" eb="199">
      <t>ワリアイ</t>
    </rPh>
    <rPh sb="200" eb="201">
      <t>タカ</t>
    </rPh>
    <rPh sb="210" eb="212">
      <t>レイネン</t>
    </rPh>
    <rPh sb="213" eb="214">
      <t>クラ</t>
    </rPh>
    <rPh sb="216" eb="218">
      <t>コウシン</t>
    </rPh>
    <rPh sb="220" eb="222">
      <t>カンロ</t>
    </rPh>
    <rPh sb="222" eb="224">
      <t>エンチョウ</t>
    </rPh>
    <rPh sb="224" eb="225">
      <t>スウ</t>
    </rPh>
    <rPh sb="226" eb="228">
      <t>ゲンショウ</t>
    </rPh>
    <phoneticPr fontId="4"/>
  </si>
  <si>
    <t>①経常収支比率
　有収水量の減少に伴い、給水収益は減少となりましたが、固定資産除却費等の費用が減少したことにより数値は改善となりました。
　数値は100％を超えており収益性は確保されていますが、今後は施設の更新に伴う減価償却費の増加による費用の増、給水需要の減少による収益の減が想定されるため、注視が必要です。　
②累積欠損金比率
　良好な経営状況を維持していると考えられます。
③流動比率
　数値は100％を超えているため、短期的な債務に対する支払能力を有していると考えられます。
④企業債残高対給水収益比率
　数値は類似団体と比較すると低いため、良好な状態を維持していると考えられます。
⑤料金回収率
　数値は100％を超えているため、給水に係る費用が給水収益で賄えており、数値は類似団体と比較すると高いため、良好な状態を維持していると考えられます。
　但し、給水原価の増加については注視が必要です。
⑥給水原価
　数値は類似団体と比べ低廉ですが、有収水量が減少傾向であることから注視が必要です。
　なお、数値の増は有収水量の減が影響したものです。
⑦施設利用率
　数値は類似団体と比べ良好であり、施設の利用状況や適正規模も適切であると考えられます。
⑧有収率
　数値は類似団体と比べ良好であり、適切な漏水対策を講じていると考えられます。　</t>
    <rPh sb="9" eb="11">
      <t>ユウシュウ</t>
    </rPh>
    <rPh sb="14" eb="16">
      <t>ゲンショウ</t>
    </rPh>
    <rPh sb="17" eb="18">
      <t>トモナ</t>
    </rPh>
    <rPh sb="20" eb="22">
      <t>キュウスイ</t>
    </rPh>
    <rPh sb="22" eb="24">
      <t>シュウエキ</t>
    </rPh>
    <rPh sb="25" eb="27">
      <t>ゲンショウ</t>
    </rPh>
    <rPh sb="35" eb="37">
      <t>コテイ</t>
    </rPh>
    <rPh sb="37" eb="39">
      <t>シサン</t>
    </rPh>
    <rPh sb="39" eb="41">
      <t>ジョキャク</t>
    </rPh>
    <rPh sb="41" eb="42">
      <t>ヒ</t>
    </rPh>
    <rPh sb="42" eb="43">
      <t>ナド</t>
    </rPh>
    <rPh sb="44" eb="46">
      <t>ヒヨウ</t>
    </rPh>
    <rPh sb="47" eb="49">
      <t>ゲンショウ</t>
    </rPh>
    <rPh sb="59" eb="61">
      <t>カイゼン</t>
    </rPh>
    <rPh sb="460" eb="462">
      <t>ユウシュウ</t>
    </rPh>
    <rPh sb="462" eb="464">
      <t>スイリョウ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</si>
</sst>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0.89</c:v>
                </c:pt>
                <c:pt idx="1">
                  <c:v>0.86</c:v>
                </c:pt>
                <c:pt idx="2">
                  <c:v>0.91</c:v>
                </c:pt>
                <c:pt idx="3">
                  <c:v>1.1399999999999999</c:v>
                </c:pt>
                <c:pt idx="4">
                  <c:v>0.51</c:v>
                </c:pt>
              </c:numCache>
            </c:numRef>
          </c:val>
          <c:extLst>
            <c:ext xmlns:c16="http://schemas.microsoft.com/office/drawing/2014/chart" uri="{C3380CC4-5D6E-409C-BE32-E72D297353CC}">
              <c16:uniqueId val="{00000000-63BB-4E98-BEFD-CEB6E0A29D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63BB-4E98-BEFD-CEB6E0A29D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67.94</c:v>
                </c:pt>
                <c:pt idx="1">
                  <c:v>67.599999999999994</c:v>
                </c:pt>
                <c:pt idx="2">
                  <c:v>66.69</c:v>
                </c:pt>
                <c:pt idx="3">
                  <c:v>67.900000000000006</c:v>
                </c:pt>
                <c:pt idx="4">
                  <c:v>66.709999999999994</c:v>
                </c:pt>
              </c:numCache>
            </c:numRef>
          </c:val>
          <c:extLst>
            <c:ext xmlns:c16="http://schemas.microsoft.com/office/drawing/2014/chart" uri="{C3380CC4-5D6E-409C-BE32-E72D297353CC}">
              <c16:uniqueId val="{00000000-8BAE-4FF6-B1D2-F9687F5529C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8BAE-4FF6-B1D2-F9687F5529C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96.45</c:v>
                </c:pt>
                <c:pt idx="1">
                  <c:v>96.21</c:v>
                </c:pt>
                <c:pt idx="2">
                  <c:v>96.68</c:v>
                </c:pt>
                <c:pt idx="3">
                  <c:v>97.42</c:v>
                </c:pt>
                <c:pt idx="4">
                  <c:v>98.12</c:v>
                </c:pt>
              </c:numCache>
            </c:numRef>
          </c:val>
          <c:extLst>
            <c:ext xmlns:c16="http://schemas.microsoft.com/office/drawing/2014/chart" uri="{C3380CC4-5D6E-409C-BE32-E72D297353CC}">
              <c16:uniqueId val="{00000000-32DB-4994-9015-7E33C8A69B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32DB-4994-9015-7E33C8A69B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123.48</c:v>
                </c:pt>
                <c:pt idx="1">
                  <c:v>120.28</c:v>
                </c:pt>
                <c:pt idx="2">
                  <c:v>120.63</c:v>
                </c:pt>
                <c:pt idx="3">
                  <c:v>109.09</c:v>
                </c:pt>
                <c:pt idx="4">
                  <c:v>109.49</c:v>
                </c:pt>
              </c:numCache>
            </c:numRef>
          </c:val>
          <c:extLst>
            <c:ext xmlns:c16="http://schemas.microsoft.com/office/drawing/2014/chart" uri="{C3380CC4-5D6E-409C-BE32-E72D297353CC}">
              <c16:uniqueId val="{00000000-598A-4B31-A3C9-58738CE2454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598A-4B31-A3C9-58738CE2454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47.77</c:v>
                </c:pt>
                <c:pt idx="1">
                  <c:v>49.15</c:v>
                </c:pt>
                <c:pt idx="2">
                  <c:v>41.58</c:v>
                </c:pt>
                <c:pt idx="3">
                  <c:v>42.79</c:v>
                </c:pt>
                <c:pt idx="4">
                  <c:v>44.59</c:v>
                </c:pt>
              </c:numCache>
            </c:numRef>
          </c:val>
          <c:extLst>
            <c:ext xmlns:c16="http://schemas.microsoft.com/office/drawing/2014/chart" uri="{C3380CC4-5D6E-409C-BE32-E72D297353CC}">
              <c16:uniqueId val="{00000000-B663-4BFF-8314-E008919B05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B663-4BFF-8314-E008919B05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6.26</c:v>
                </c:pt>
                <c:pt idx="1">
                  <c:v>6.12</c:v>
                </c:pt>
                <c:pt idx="2">
                  <c:v>6.84</c:v>
                </c:pt>
                <c:pt idx="3">
                  <c:v>7.69</c:v>
                </c:pt>
                <c:pt idx="4">
                  <c:v>8.39</c:v>
                </c:pt>
              </c:numCache>
            </c:numRef>
          </c:val>
          <c:extLst>
            <c:ext xmlns:c16="http://schemas.microsoft.com/office/drawing/2014/chart" uri="{C3380CC4-5D6E-409C-BE32-E72D297353CC}">
              <c16:uniqueId val="{00000000-CAE2-4C02-8A23-6131F8C5780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CAE2-4C02-8A23-6131F8C5780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EC-4663-BAB8-7F50F467ED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9AEC-4663-BAB8-7F50F467ED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455.64</c:v>
                </c:pt>
                <c:pt idx="1">
                  <c:v>326.69</c:v>
                </c:pt>
                <c:pt idx="2">
                  <c:v>374.81</c:v>
                </c:pt>
                <c:pt idx="3">
                  <c:v>496.47</c:v>
                </c:pt>
                <c:pt idx="4">
                  <c:v>473.01</c:v>
                </c:pt>
              </c:numCache>
            </c:numRef>
          </c:val>
          <c:extLst>
            <c:ext xmlns:c16="http://schemas.microsoft.com/office/drawing/2014/chart" uri="{C3380CC4-5D6E-409C-BE32-E72D297353CC}">
              <c16:uniqueId val="{00000000-A3AB-4DD9-A663-390ECFCF423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A3AB-4DD9-A663-390ECFCF423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99.02</c:v>
                </c:pt>
                <c:pt idx="1">
                  <c:v>177.19</c:v>
                </c:pt>
                <c:pt idx="2">
                  <c:v>174</c:v>
                </c:pt>
                <c:pt idx="3">
                  <c:v>162.68</c:v>
                </c:pt>
                <c:pt idx="4">
                  <c:v>149.41999999999999</c:v>
                </c:pt>
              </c:numCache>
            </c:numRef>
          </c:val>
          <c:extLst>
            <c:ext xmlns:c16="http://schemas.microsoft.com/office/drawing/2014/chart" uri="{C3380CC4-5D6E-409C-BE32-E72D297353CC}">
              <c16:uniqueId val="{00000000-496A-4632-B309-EC4EE4D19C5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496A-4632-B309-EC4EE4D19C5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126.47</c:v>
                </c:pt>
                <c:pt idx="1">
                  <c:v>121.55</c:v>
                </c:pt>
                <c:pt idx="2">
                  <c:v>128.69</c:v>
                </c:pt>
                <c:pt idx="3">
                  <c:v>109.04</c:v>
                </c:pt>
                <c:pt idx="4">
                  <c:v>108.76</c:v>
                </c:pt>
              </c:numCache>
            </c:numRef>
          </c:val>
          <c:extLst>
            <c:ext xmlns:c16="http://schemas.microsoft.com/office/drawing/2014/chart" uri="{C3380CC4-5D6E-409C-BE32-E72D297353CC}">
              <c16:uniqueId val="{00000000-E62A-4C3B-B7D7-8C1BB3F796F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E62A-4C3B-B7D7-8C1BB3F796F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118.38</c:v>
                </c:pt>
                <c:pt idx="1">
                  <c:v>122.81</c:v>
                </c:pt>
                <c:pt idx="2">
                  <c:v>115.31</c:v>
                </c:pt>
                <c:pt idx="3">
                  <c:v>131.38</c:v>
                </c:pt>
                <c:pt idx="4">
                  <c:v>132.83000000000001</c:v>
                </c:pt>
              </c:numCache>
            </c:numRef>
          </c:val>
          <c:extLst>
            <c:ext xmlns:c16="http://schemas.microsoft.com/office/drawing/2014/chart" uri="{C3380CC4-5D6E-409C-BE32-E72D297353CC}">
              <c16:uniqueId val="{00000000-91BB-4F2C-8048-E9C238C587A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91BB-4F2C-8048-E9C238C587A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3" t="str">
        <f>データ!H6</f>
        <v>千葉県　習志野市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2">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A3</v>
      </c>
      <c r="X8" s="81"/>
      <c r="Y8" s="81"/>
      <c r="Z8" s="81"/>
      <c r="AA8" s="81"/>
      <c r="AB8" s="81"/>
      <c r="AC8" s="81"/>
      <c r="AD8" s="81" t="str">
        <f>データ!$M$6</f>
        <v>自治体職員</v>
      </c>
      <c r="AE8" s="81"/>
      <c r="AF8" s="81"/>
      <c r="AG8" s="81"/>
      <c r="AH8" s="81"/>
      <c r="AI8" s="81"/>
      <c r="AJ8" s="81"/>
      <c r="AK8" s="2"/>
      <c r="AL8" s="72">
        <f>データ!$R$6</f>
        <v>175372</v>
      </c>
      <c r="AM8" s="72"/>
      <c r="AN8" s="72"/>
      <c r="AO8" s="72"/>
      <c r="AP8" s="72"/>
      <c r="AQ8" s="72"/>
      <c r="AR8" s="72"/>
      <c r="AS8" s="72"/>
      <c r="AT8" s="37">
        <f>データ!$S$6</f>
        <v>20.97</v>
      </c>
      <c r="AU8" s="38"/>
      <c r="AV8" s="38"/>
      <c r="AW8" s="38"/>
      <c r="AX8" s="38"/>
      <c r="AY8" s="38"/>
      <c r="AZ8" s="38"/>
      <c r="BA8" s="38"/>
      <c r="BB8" s="61">
        <f>データ!$T$6</f>
        <v>8362.99</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2">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86.84</v>
      </c>
      <c r="J10" s="38"/>
      <c r="K10" s="38"/>
      <c r="L10" s="38"/>
      <c r="M10" s="38"/>
      <c r="N10" s="38"/>
      <c r="O10" s="71"/>
      <c r="P10" s="61">
        <f>データ!$P$6</f>
        <v>99.13</v>
      </c>
      <c r="Q10" s="61"/>
      <c r="R10" s="61"/>
      <c r="S10" s="61"/>
      <c r="T10" s="61"/>
      <c r="U10" s="61"/>
      <c r="V10" s="61"/>
      <c r="W10" s="72">
        <f>データ!$Q$6</f>
        <v>2101</v>
      </c>
      <c r="X10" s="72"/>
      <c r="Y10" s="72"/>
      <c r="Z10" s="72"/>
      <c r="AA10" s="72"/>
      <c r="AB10" s="72"/>
      <c r="AC10" s="72"/>
      <c r="AD10" s="2"/>
      <c r="AE10" s="2"/>
      <c r="AF10" s="2"/>
      <c r="AG10" s="2"/>
      <c r="AH10" s="2"/>
      <c r="AI10" s="2"/>
      <c r="AJ10" s="2"/>
      <c r="AK10" s="2"/>
      <c r="AL10" s="72">
        <f>データ!$U$6</f>
        <v>111457</v>
      </c>
      <c r="AM10" s="72"/>
      <c r="AN10" s="72"/>
      <c r="AO10" s="72"/>
      <c r="AP10" s="72"/>
      <c r="AQ10" s="72"/>
      <c r="AR10" s="72"/>
      <c r="AS10" s="72"/>
      <c r="AT10" s="37">
        <f>データ!$V$6</f>
        <v>12.04</v>
      </c>
      <c r="AU10" s="38"/>
      <c r="AV10" s="38"/>
      <c r="AW10" s="38"/>
      <c r="AX10" s="38"/>
      <c r="AY10" s="38"/>
      <c r="AZ10" s="38"/>
      <c r="BA10" s="38"/>
      <c r="BB10" s="61">
        <f>データ!$W$6</f>
        <v>9257.23</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110</v>
      </c>
      <c r="BM66" s="55"/>
      <c r="BN66" s="55"/>
      <c r="BO66" s="55"/>
      <c r="BP66" s="55"/>
      <c r="BQ66" s="55"/>
      <c r="BR66" s="55"/>
      <c r="BS66" s="55"/>
      <c r="BT66" s="55"/>
      <c r="BU66" s="55"/>
      <c r="BV66" s="55"/>
      <c r="BW66" s="55"/>
      <c r="BX66" s="55"/>
      <c r="BY66" s="55"/>
      <c r="BZ66" s="5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5"/>
      <c r="BN67" s="55"/>
      <c r="BO67" s="55"/>
      <c r="BP67" s="55"/>
      <c r="BQ67" s="55"/>
      <c r="BR67" s="55"/>
      <c r="BS67" s="55"/>
      <c r="BT67" s="55"/>
      <c r="BU67" s="55"/>
      <c r="BV67" s="55"/>
      <c r="BW67" s="55"/>
      <c r="BX67" s="55"/>
      <c r="BY67" s="55"/>
      <c r="BZ67" s="5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5"/>
      <c r="BN68" s="55"/>
      <c r="BO68" s="55"/>
      <c r="BP68" s="55"/>
      <c r="BQ68" s="55"/>
      <c r="BR68" s="55"/>
      <c r="BS68" s="55"/>
      <c r="BT68" s="55"/>
      <c r="BU68" s="55"/>
      <c r="BV68" s="55"/>
      <c r="BW68" s="55"/>
      <c r="BX68" s="55"/>
      <c r="BY68" s="55"/>
      <c r="BZ68" s="5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5"/>
      <c r="BN69" s="55"/>
      <c r="BO69" s="55"/>
      <c r="BP69" s="55"/>
      <c r="BQ69" s="55"/>
      <c r="BR69" s="55"/>
      <c r="BS69" s="55"/>
      <c r="BT69" s="55"/>
      <c r="BU69" s="55"/>
      <c r="BV69" s="55"/>
      <c r="BW69" s="55"/>
      <c r="BX69" s="55"/>
      <c r="BY69" s="55"/>
      <c r="BZ69" s="5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5"/>
      <c r="BN70" s="55"/>
      <c r="BO70" s="55"/>
      <c r="BP70" s="55"/>
      <c r="BQ70" s="55"/>
      <c r="BR70" s="55"/>
      <c r="BS70" s="55"/>
      <c r="BT70" s="55"/>
      <c r="BU70" s="55"/>
      <c r="BV70" s="55"/>
      <c r="BW70" s="55"/>
      <c r="BX70" s="55"/>
      <c r="BY70" s="55"/>
      <c r="BZ70" s="5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5"/>
      <c r="BN71" s="55"/>
      <c r="BO71" s="55"/>
      <c r="BP71" s="55"/>
      <c r="BQ71" s="55"/>
      <c r="BR71" s="55"/>
      <c r="BS71" s="55"/>
      <c r="BT71" s="55"/>
      <c r="BU71" s="55"/>
      <c r="BV71" s="55"/>
      <c r="BW71" s="55"/>
      <c r="BX71" s="55"/>
      <c r="BY71" s="55"/>
      <c r="BZ71" s="5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5"/>
      <c r="BN72" s="55"/>
      <c r="BO72" s="55"/>
      <c r="BP72" s="55"/>
      <c r="BQ72" s="55"/>
      <c r="BR72" s="55"/>
      <c r="BS72" s="55"/>
      <c r="BT72" s="55"/>
      <c r="BU72" s="55"/>
      <c r="BV72" s="55"/>
      <c r="BW72" s="55"/>
      <c r="BX72" s="55"/>
      <c r="BY72" s="55"/>
      <c r="BZ72" s="5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5"/>
      <c r="BN73" s="55"/>
      <c r="BO73" s="55"/>
      <c r="BP73" s="55"/>
      <c r="BQ73" s="55"/>
      <c r="BR73" s="55"/>
      <c r="BS73" s="55"/>
      <c r="BT73" s="55"/>
      <c r="BU73" s="55"/>
      <c r="BV73" s="55"/>
      <c r="BW73" s="55"/>
      <c r="BX73" s="55"/>
      <c r="BY73" s="55"/>
      <c r="BZ73" s="5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5"/>
      <c r="BN74" s="55"/>
      <c r="BO74" s="55"/>
      <c r="BP74" s="55"/>
      <c r="BQ74" s="55"/>
      <c r="BR74" s="55"/>
      <c r="BS74" s="55"/>
      <c r="BT74" s="55"/>
      <c r="BU74" s="55"/>
      <c r="BV74" s="55"/>
      <c r="BW74" s="55"/>
      <c r="BX74" s="55"/>
      <c r="BY74" s="55"/>
      <c r="BZ74" s="5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5"/>
      <c r="BN75" s="55"/>
      <c r="BO75" s="55"/>
      <c r="BP75" s="55"/>
      <c r="BQ75" s="55"/>
      <c r="BR75" s="55"/>
      <c r="BS75" s="55"/>
      <c r="BT75" s="55"/>
      <c r="BU75" s="55"/>
      <c r="BV75" s="55"/>
      <c r="BW75" s="55"/>
      <c r="BX75" s="55"/>
      <c r="BY75" s="55"/>
      <c r="BZ75" s="5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5"/>
      <c r="BN76" s="55"/>
      <c r="BO76" s="55"/>
      <c r="BP76" s="55"/>
      <c r="BQ76" s="55"/>
      <c r="BR76" s="55"/>
      <c r="BS76" s="55"/>
      <c r="BT76" s="55"/>
      <c r="BU76" s="55"/>
      <c r="BV76" s="55"/>
      <c r="BW76" s="55"/>
      <c r="BX76" s="55"/>
      <c r="BY76" s="55"/>
      <c r="BZ76" s="5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5"/>
      <c r="BN77" s="55"/>
      <c r="BO77" s="55"/>
      <c r="BP77" s="55"/>
      <c r="BQ77" s="55"/>
      <c r="BR77" s="55"/>
      <c r="BS77" s="55"/>
      <c r="BT77" s="55"/>
      <c r="BU77" s="55"/>
      <c r="BV77" s="55"/>
      <c r="BW77" s="55"/>
      <c r="BX77" s="55"/>
      <c r="BY77" s="55"/>
      <c r="BZ77" s="5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5"/>
      <c r="BN78" s="55"/>
      <c r="BO78" s="55"/>
      <c r="BP78" s="55"/>
      <c r="BQ78" s="55"/>
      <c r="BR78" s="55"/>
      <c r="BS78" s="55"/>
      <c r="BT78" s="55"/>
      <c r="BU78" s="55"/>
      <c r="BV78" s="55"/>
      <c r="BW78" s="55"/>
      <c r="BX78" s="55"/>
      <c r="BY78" s="55"/>
      <c r="BZ78" s="5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5"/>
      <c r="BN79" s="55"/>
      <c r="BO79" s="55"/>
      <c r="BP79" s="55"/>
      <c r="BQ79" s="55"/>
      <c r="BR79" s="55"/>
      <c r="BS79" s="55"/>
      <c r="BT79" s="55"/>
      <c r="BU79" s="55"/>
      <c r="BV79" s="55"/>
      <c r="BW79" s="55"/>
      <c r="BX79" s="55"/>
      <c r="BY79" s="55"/>
      <c r="BZ79" s="5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5"/>
      <c r="BN80" s="55"/>
      <c r="BO80" s="55"/>
      <c r="BP80" s="55"/>
      <c r="BQ80" s="55"/>
      <c r="BR80" s="55"/>
      <c r="BS80" s="55"/>
      <c r="BT80" s="55"/>
      <c r="BU80" s="55"/>
      <c r="BV80" s="55"/>
      <c r="BW80" s="55"/>
      <c r="BX80" s="55"/>
      <c r="BY80" s="55"/>
      <c r="BZ80" s="5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5"/>
      <c r="BN81" s="55"/>
      <c r="BO81" s="55"/>
      <c r="BP81" s="55"/>
      <c r="BQ81" s="55"/>
      <c r="BR81" s="55"/>
      <c r="BS81" s="55"/>
      <c r="BT81" s="55"/>
      <c r="BU81" s="55"/>
      <c r="BV81" s="55"/>
      <c r="BW81" s="55"/>
      <c r="BX81" s="55"/>
      <c r="BY81" s="55"/>
      <c r="BZ81" s="5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iFSSZL6PZxJvwppLMGkFK8V/JZGriqgqYExuKg9pGOsSE+56GKZbGU9AwtZzuG0My60CSESCHfxmUTHweXrlA==" saltValue="rG0YmIYoJz43UYTSnvRjV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52</v>
      </c>
      <c r="B4" s="17"/>
      <c r="C4" s="17"/>
      <c r="D4" s="17"/>
      <c r="E4" s="17"/>
      <c r="F4" s="17"/>
      <c r="G4" s="17"/>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122165</v>
      </c>
      <c r="D6" s="20">
        <f t="shared" si="3"/>
        <v>46</v>
      </c>
      <c r="E6" s="20">
        <f t="shared" si="3"/>
        <v>1</v>
      </c>
      <c r="F6" s="20">
        <f t="shared" si="3"/>
        <v>0</v>
      </c>
      <c r="G6" s="20">
        <f t="shared" si="3"/>
        <v>1</v>
      </c>
      <c r="H6" s="20" t="str">
        <f t="shared" si="3"/>
        <v>千葉県　習志野市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86.84</v>
      </c>
      <c r="P6" s="21">
        <f t="shared" si="3"/>
        <v>99.13</v>
      </c>
      <c r="Q6" s="21">
        <f t="shared" si="3"/>
        <v>2101</v>
      </c>
      <c r="R6" s="21">
        <f t="shared" si="3"/>
        <v>175372</v>
      </c>
      <c r="S6" s="21">
        <f t="shared" si="3"/>
        <v>20.97</v>
      </c>
      <c r="T6" s="21">
        <f t="shared" si="3"/>
        <v>8362.99</v>
      </c>
      <c r="U6" s="21">
        <f t="shared" si="3"/>
        <v>111457</v>
      </c>
      <c r="V6" s="21">
        <f t="shared" si="3"/>
        <v>12.04</v>
      </c>
      <c r="W6" s="21">
        <f t="shared" si="3"/>
        <v>9257.23</v>
      </c>
      <c r="X6" s="22">
        <f>IF(X7="",NA(),X7)</f>
        <v>123.48</v>
      </c>
      <c r="Y6" s="22">
        <f t="shared" ref="Y6:AG6" si="4">IF(Y7="",NA(),Y7)</f>
        <v>120.28</v>
      </c>
      <c r="Z6" s="22">
        <f t="shared" si="4"/>
        <v>120.63</v>
      </c>
      <c r="AA6" s="22">
        <f t="shared" si="4"/>
        <v>109.09</v>
      </c>
      <c r="AB6" s="22">
        <f t="shared" si="4"/>
        <v>109.49</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455.64</v>
      </c>
      <c r="AU6" s="22">
        <f t="shared" ref="AU6:BC6" si="6">IF(AU7="",NA(),AU7)</f>
        <v>326.69</v>
      </c>
      <c r="AV6" s="22">
        <f t="shared" si="6"/>
        <v>374.81</v>
      </c>
      <c r="AW6" s="22">
        <f t="shared" si="6"/>
        <v>496.47</v>
      </c>
      <c r="AX6" s="22">
        <f t="shared" si="6"/>
        <v>473.01</v>
      </c>
      <c r="AY6" s="22">
        <f t="shared" si="6"/>
        <v>337.49</v>
      </c>
      <c r="AZ6" s="22">
        <f t="shared" si="6"/>
        <v>335.6</v>
      </c>
      <c r="BA6" s="22">
        <f t="shared" si="6"/>
        <v>358.91</v>
      </c>
      <c r="BB6" s="22">
        <f t="shared" si="6"/>
        <v>360.96</v>
      </c>
      <c r="BC6" s="22">
        <f t="shared" si="6"/>
        <v>351.29</v>
      </c>
      <c r="BD6" s="21" t="str">
        <f>IF(BD7="","",IF(BD7="-","【-】","【"&amp;SUBSTITUTE(TEXT(BD7,"#,##0.00"),"-","△")&amp;"】"))</f>
        <v>【261.51】</v>
      </c>
      <c r="BE6" s="22">
        <f>IF(BE7="",NA(),BE7)</f>
        <v>99.02</v>
      </c>
      <c r="BF6" s="22">
        <f t="shared" ref="BF6:BN6" si="7">IF(BF7="",NA(),BF7)</f>
        <v>177.19</v>
      </c>
      <c r="BG6" s="22">
        <f t="shared" si="7"/>
        <v>174</v>
      </c>
      <c r="BH6" s="22">
        <f t="shared" si="7"/>
        <v>162.68</v>
      </c>
      <c r="BI6" s="22">
        <f t="shared" si="7"/>
        <v>149.41999999999999</v>
      </c>
      <c r="BJ6" s="22">
        <f t="shared" si="7"/>
        <v>265.92</v>
      </c>
      <c r="BK6" s="22">
        <f t="shared" si="7"/>
        <v>258.26</v>
      </c>
      <c r="BL6" s="22">
        <f t="shared" si="7"/>
        <v>247.27</v>
      </c>
      <c r="BM6" s="22">
        <f t="shared" si="7"/>
        <v>239.18</v>
      </c>
      <c r="BN6" s="22">
        <f t="shared" si="7"/>
        <v>236.29</v>
      </c>
      <c r="BO6" s="21" t="str">
        <f>IF(BO7="","",IF(BO7="-","【-】","【"&amp;SUBSTITUTE(TEXT(BO7,"#,##0.00"),"-","△")&amp;"】"))</f>
        <v>【265.16】</v>
      </c>
      <c r="BP6" s="22">
        <f>IF(BP7="",NA(),BP7)</f>
        <v>126.47</v>
      </c>
      <c r="BQ6" s="22">
        <f t="shared" ref="BQ6:BY6" si="8">IF(BQ7="",NA(),BQ7)</f>
        <v>121.55</v>
      </c>
      <c r="BR6" s="22">
        <f t="shared" si="8"/>
        <v>128.69</v>
      </c>
      <c r="BS6" s="22">
        <f t="shared" si="8"/>
        <v>109.04</v>
      </c>
      <c r="BT6" s="22">
        <f t="shared" si="8"/>
        <v>108.76</v>
      </c>
      <c r="BU6" s="22">
        <f t="shared" si="8"/>
        <v>105.86</v>
      </c>
      <c r="BV6" s="22">
        <f t="shared" si="8"/>
        <v>106.07</v>
      </c>
      <c r="BW6" s="22">
        <f t="shared" si="8"/>
        <v>105.34</v>
      </c>
      <c r="BX6" s="22">
        <f t="shared" si="8"/>
        <v>101.89</v>
      </c>
      <c r="BY6" s="22">
        <f t="shared" si="8"/>
        <v>104.33</v>
      </c>
      <c r="BZ6" s="21" t="str">
        <f>IF(BZ7="","",IF(BZ7="-","【-】","【"&amp;SUBSTITUTE(TEXT(BZ7,"#,##0.00"),"-","△")&amp;"】"))</f>
        <v>【102.35】</v>
      </c>
      <c r="CA6" s="22">
        <f>IF(CA7="",NA(),CA7)</f>
        <v>118.38</v>
      </c>
      <c r="CB6" s="22">
        <f t="shared" ref="CB6:CJ6" si="9">IF(CB7="",NA(),CB7)</f>
        <v>122.81</v>
      </c>
      <c r="CC6" s="22">
        <f t="shared" si="9"/>
        <v>115.31</v>
      </c>
      <c r="CD6" s="22">
        <f t="shared" si="9"/>
        <v>131.38</v>
      </c>
      <c r="CE6" s="22">
        <f t="shared" si="9"/>
        <v>132.83000000000001</v>
      </c>
      <c r="CF6" s="22">
        <f t="shared" si="9"/>
        <v>158.58000000000001</v>
      </c>
      <c r="CG6" s="22">
        <f t="shared" si="9"/>
        <v>159.22</v>
      </c>
      <c r="CH6" s="22">
        <f t="shared" si="9"/>
        <v>159.6</v>
      </c>
      <c r="CI6" s="22">
        <f t="shared" si="9"/>
        <v>156.32</v>
      </c>
      <c r="CJ6" s="22">
        <f t="shared" si="9"/>
        <v>157.4</v>
      </c>
      <c r="CK6" s="21" t="str">
        <f>IF(CK7="","",IF(CK7="-","【-】","【"&amp;SUBSTITUTE(TEXT(CK7,"#,##0.00"),"-","△")&amp;"】"))</f>
        <v>【167.74】</v>
      </c>
      <c r="CL6" s="22">
        <f>IF(CL7="",NA(),CL7)</f>
        <v>67.94</v>
      </c>
      <c r="CM6" s="22">
        <f t="shared" ref="CM6:CU6" si="10">IF(CM7="",NA(),CM7)</f>
        <v>67.599999999999994</v>
      </c>
      <c r="CN6" s="22">
        <f t="shared" si="10"/>
        <v>66.69</v>
      </c>
      <c r="CO6" s="22">
        <f t="shared" si="10"/>
        <v>67.900000000000006</v>
      </c>
      <c r="CP6" s="22">
        <f t="shared" si="10"/>
        <v>66.709999999999994</v>
      </c>
      <c r="CQ6" s="22">
        <f t="shared" si="10"/>
        <v>62.38</v>
      </c>
      <c r="CR6" s="22">
        <f t="shared" si="10"/>
        <v>62.83</v>
      </c>
      <c r="CS6" s="22">
        <f t="shared" si="10"/>
        <v>62.05</v>
      </c>
      <c r="CT6" s="22">
        <f t="shared" si="10"/>
        <v>63.23</v>
      </c>
      <c r="CU6" s="22">
        <f t="shared" si="10"/>
        <v>62.59</v>
      </c>
      <c r="CV6" s="21" t="str">
        <f>IF(CV7="","",IF(CV7="-","【-】","【"&amp;SUBSTITUTE(TEXT(CV7,"#,##0.00"),"-","△")&amp;"】"))</f>
        <v>【60.29】</v>
      </c>
      <c r="CW6" s="22">
        <f>IF(CW7="",NA(),CW7)</f>
        <v>96.45</v>
      </c>
      <c r="CX6" s="22">
        <f t="shared" ref="CX6:DF6" si="11">IF(CX7="",NA(),CX7)</f>
        <v>96.21</v>
      </c>
      <c r="CY6" s="22">
        <f t="shared" si="11"/>
        <v>96.68</v>
      </c>
      <c r="CZ6" s="22">
        <f t="shared" si="11"/>
        <v>97.42</v>
      </c>
      <c r="DA6" s="22">
        <f t="shared" si="11"/>
        <v>98.12</v>
      </c>
      <c r="DB6" s="22">
        <f t="shared" si="11"/>
        <v>89.17</v>
      </c>
      <c r="DC6" s="22">
        <f t="shared" si="11"/>
        <v>88.86</v>
      </c>
      <c r="DD6" s="22">
        <f t="shared" si="11"/>
        <v>89.11</v>
      </c>
      <c r="DE6" s="22">
        <f t="shared" si="11"/>
        <v>89.35</v>
      </c>
      <c r="DF6" s="22">
        <f t="shared" si="11"/>
        <v>89.7</v>
      </c>
      <c r="DG6" s="21" t="str">
        <f>IF(DG7="","",IF(DG7="-","【-】","【"&amp;SUBSTITUTE(TEXT(DG7,"#,##0.00"),"-","△")&amp;"】"))</f>
        <v>【90.12】</v>
      </c>
      <c r="DH6" s="22">
        <f>IF(DH7="",NA(),DH7)</f>
        <v>47.77</v>
      </c>
      <c r="DI6" s="22">
        <f t="shared" ref="DI6:DQ6" si="12">IF(DI7="",NA(),DI7)</f>
        <v>49.15</v>
      </c>
      <c r="DJ6" s="22">
        <f t="shared" si="12"/>
        <v>41.58</v>
      </c>
      <c r="DK6" s="22">
        <f t="shared" si="12"/>
        <v>42.79</v>
      </c>
      <c r="DL6" s="22">
        <f t="shared" si="12"/>
        <v>44.59</v>
      </c>
      <c r="DM6" s="22">
        <f t="shared" si="12"/>
        <v>46.99</v>
      </c>
      <c r="DN6" s="22">
        <f t="shared" si="12"/>
        <v>47.89</v>
      </c>
      <c r="DO6" s="22">
        <f t="shared" si="12"/>
        <v>48.69</v>
      </c>
      <c r="DP6" s="22">
        <f t="shared" si="12"/>
        <v>49.62</v>
      </c>
      <c r="DQ6" s="22">
        <f t="shared" si="12"/>
        <v>50.5</v>
      </c>
      <c r="DR6" s="21" t="str">
        <f>IF(DR7="","",IF(DR7="-","【-】","【"&amp;SUBSTITUTE(TEXT(DR7,"#,##0.00"),"-","△")&amp;"】"))</f>
        <v>【50.88】</v>
      </c>
      <c r="DS6" s="22">
        <f>IF(DS7="",NA(),DS7)</f>
        <v>6.26</v>
      </c>
      <c r="DT6" s="22">
        <f t="shared" ref="DT6:EB6" si="13">IF(DT7="",NA(),DT7)</f>
        <v>6.12</v>
      </c>
      <c r="DU6" s="22">
        <f t="shared" si="13"/>
        <v>6.84</v>
      </c>
      <c r="DV6" s="22">
        <f t="shared" si="13"/>
        <v>7.69</v>
      </c>
      <c r="DW6" s="22">
        <f t="shared" si="13"/>
        <v>8.39</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0.89</v>
      </c>
      <c r="EE6" s="22">
        <f t="shared" ref="EE6:EM6" si="14">IF(EE7="",NA(),EE7)</f>
        <v>0.86</v>
      </c>
      <c r="EF6" s="22">
        <f t="shared" si="14"/>
        <v>0.91</v>
      </c>
      <c r="EG6" s="22">
        <f t="shared" si="14"/>
        <v>1.1399999999999999</v>
      </c>
      <c r="EH6" s="22">
        <f t="shared" si="14"/>
        <v>0.51</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
      <c r="A7" s="15"/>
      <c r="B7" s="24">
        <v>2021</v>
      </c>
      <c r="C7" s="24">
        <v>122165</v>
      </c>
      <c r="D7" s="24">
        <v>46</v>
      </c>
      <c r="E7" s="24">
        <v>1</v>
      </c>
      <c r="F7" s="24">
        <v>0</v>
      </c>
      <c r="G7" s="24">
        <v>1</v>
      </c>
      <c r="H7" s="24" t="s">
        <v>92</v>
      </c>
      <c r="I7" s="24" t="s">
        <v>93</v>
      </c>
      <c r="J7" s="24" t="s">
        <v>94</v>
      </c>
      <c r="K7" s="24" t="s">
        <v>95</v>
      </c>
      <c r="L7" s="24" t="s">
        <v>96</v>
      </c>
      <c r="M7" s="24" t="s">
        <v>97</v>
      </c>
      <c r="N7" s="25" t="s">
        <v>98</v>
      </c>
      <c r="O7" s="25">
        <v>86.84</v>
      </c>
      <c r="P7" s="25">
        <v>99.13</v>
      </c>
      <c r="Q7" s="25">
        <v>2101</v>
      </c>
      <c r="R7" s="25">
        <v>175372</v>
      </c>
      <c r="S7" s="25">
        <v>20.97</v>
      </c>
      <c r="T7" s="25">
        <v>8362.99</v>
      </c>
      <c r="U7" s="25">
        <v>111457</v>
      </c>
      <c r="V7" s="25">
        <v>12.04</v>
      </c>
      <c r="W7" s="25">
        <v>9257.23</v>
      </c>
      <c r="X7" s="25">
        <v>123.48</v>
      </c>
      <c r="Y7" s="25">
        <v>120.28</v>
      </c>
      <c r="Z7" s="25">
        <v>120.63</v>
      </c>
      <c r="AA7" s="25">
        <v>109.09</v>
      </c>
      <c r="AB7" s="25">
        <v>109.49</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455.64</v>
      </c>
      <c r="AU7" s="25">
        <v>326.69</v>
      </c>
      <c r="AV7" s="25">
        <v>374.81</v>
      </c>
      <c r="AW7" s="25">
        <v>496.47</v>
      </c>
      <c r="AX7" s="25">
        <v>473.01</v>
      </c>
      <c r="AY7" s="25">
        <v>337.49</v>
      </c>
      <c r="AZ7" s="25">
        <v>335.6</v>
      </c>
      <c r="BA7" s="25">
        <v>358.91</v>
      </c>
      <c r="BB7" s="25">
        <v>360.96</v>
      </c>
      <c r="BC7" s="25">
        <v>351.29</v>
      </c>
      <c r="BD7" s="25">
        <v>261.51</v>
      </c>
      <c r="BE7" s="25">
        <v>99.02</v>
      </c>
      <c r="BF7" s="25">
        <v>177.19</v>
      </c>
      <c r="BG7" s="25">
        <v>174</v>
      </c>
      <c r="BH7" s="25">
        <v>162.68</v>
      </c>
      <c r="BI7" s="25">
        <v>149.41999999999999</v>
      </c>
      <c r="BJ7" s="25">
        <v>265.92</v>
      </c>
      <c r="BK7" s="25">
        <v>258.26</v>
      </c>
      <c r="BL7" s="25">
        <v>247.27</v>
      </c>
      <c r="BM7" s="25">
        <v>239.18</v>
      </c>
      <c r="BN7" s="25">
        <v>236.29</v>
      </c>
      <c r="BO7" s="25">
        <v>265.16000000000003</v>
      </c>
      <c r="BP7" s="25">
        <v>126.47</v>
      </c>
      <c r="BQ7" s="25">
        <v>121.55</v>
      </c>
      <c r="BR7" s="25">
        <v>128.69</v>
      </c>
      <c r="BS7" s="25">
        <v>109.04</v>
      </c>
      <c r="BT7" s="25">
        <v>108.76</v>
      </c>
      <c r="BU7" s="25">
        <v>105.86</v>
      </c>
      <c r="BV7" s="25">
        <v>106.07</v>
      </c>
      <c r="BW7" s="25">
        <v>105.34</v>
      </c>
      <c r="BX7" s="25">
        <v>101.89</v>
      </c>
      <c r="BY7" s="25">
        <v>104.33</v>
      </c>
      <c r="BZ7" s="25">
        <v>102.35</v>
      </c>
      <c r="CA7" s="25">
        <v>118.38</v>
      </c>
      <c r="CB7" s="25">
        <v>122.81</v>
      </c>
      <c r="CC7" s="25">
        <v>115.31</v>
      </c>
      <c r="CD7" s="25">
        <v>131.38</v>
      </c>
      <c r="CE7" s="25">
        <v>132.83000000000001</v>
      </c>
      <c r="CF7" s="25">
        <v>158.58000000000001</v>
      </c>
      <c r="CG7" s="25">
        <v>159.22</v>
      </c>
      <c r="CH7" s="25">
        <v>159.6</v>
      </c>
      <c r="CI7" s="25">
        <v>156.32</v>
      </c>
      <c r="CJ7" s="25">
        <v>157.4</v>
      </c>
      <c r="CK7" s="25">
        <v>167.74</v>
      </c>
      <c r="CL7" s="25">
        <v>67.94</v>
      </c>
      <c r="CM7" s="25">
        <v>67.599999999999994</v>
      </c>
      <c r="CN7" s="25">
        <v>66.69</v>
      </c>
      <c r="CO7" s="25">
        <v>67.900000000000006</v>
      </c>
      <c r="CP7" s="25">
        <v>66.709999999999994</v>
      </c>
      <c r="CQ7" s="25">
        <v>62.38</v>
      </c>
      <c r="CR7" s="25">
        <v>62.83</v>
      </c>
      <c r="CS7" s="25">
        <v>62.05</v>
      </c>
      <c r="CT7" s="25">
        <v>63.23</v>
      </c>
      <c r="CU7" s="25">
        <v>62.59</v>
      </c>
      <c r="CV7" s="25">
        <v>60.29</v>
      </c>
      <c r="CW7" s="25">
        <v>96.45</v>
      </c>
      <c r="CX7" s="25">
        <v>96.21</v>
      </c>
      <c r="CY7" s="25">
        <v>96.68</v>
      </c>
      <c r="CZ7" s="25">
        <v>97.42</v>
      </c>
      <c r="DA7" s="25">
        <v>98.12</v>
      </c>
      <c r="DB7" s="25">
        <v>89.17</v>
      </c>
      <c r="DC7" s="25">
        <v>88.86</v>
      </c>
      <c r="DD7" s="25">
        <v>89.11</v>
      </c>
      <c r="DE7" s="25">
        <v>89.35</v>
      </c>
      <c r="DF7" s="25">
        <v>89.7</v>
      </c>
      <c r="DG7" s="25">
        <v>90.12</v>
      </c>
      <c r="DH7" s="25">
        <v>47.77</v>
      </c>
      <c r="DI7" s="25">
        <v>49.15</v>
      </c>
      <c r="DJ7" s="25">
        <v>41.58</v>
      </c>
      <c r="DK7" s="25">
        <v>42.79</v>
      </c>
      <c r="DL7" s="25">
        <v>44.59</v>
      </c>
      <c r="DM7" s="25">
        <v>46.99</v>
      </c>
      <c r="DN7" s="25">
        <v>47.89</v>
      </c>
      <c r="DO7" s="25">
        <v>48.69</v>
      </c>
      <c r="DP7" s="25">
        <v>49.62</v>
      </c>
      <c r="DQ7" s="25">
        <v>50.5</v>
      </c>
      <c r="DR7" s="25">
        <v>50.88</v>
      </c>
      <c r="DS7" s="25">
        <v>6.26</v>
      </c>
      <c r="DT7" s="25">
        <v>6.12</v>
      </c>
      <c r="DU7" s="25">
        <v>6.84</v>
      </c>
      <c r="DV7" s="25">
        <v>7.69</v>
      </c>
      <c r="DW7" s="25">
        <v>8.39</v>
      </c>
      <c r="DX7" s="25">
        <v>15.83</v>
      </c>
      <c r="DY7" s="25">
        <v>16.899999999999999</v>
      </c>
      <c r="DZ7" s="25">
        <v>18.260000000000002</v>
      </c>
      <c r="EA7" s="25">
        <v>19.510000000000002</v>
      </c>
      <c r="EB7" s="25">
        <v>21.19</v>
      </c>
      <c r="EC7" s="25">
        <v>22.3</v>
      </c>
      <c r="ED7" s="25">
        <v>0.89</v>
      </c>
      <c r="EE7" s="25">
        <v>0.86</v>
      </c>
      <c r="EF7" s="25">
        <v>0.91</v>
      </c>
      <c r="EG7" s="25">
        <v>1.1399999999999999</v>
      </c>
      <c r="EH7" s="25">
        <v>0.51</v>
      </c>
      <c r="EI7" s="25">
        <v>0.74</v>
      </c>
      <c r="EJ7" s="25">
        <v>0.72</v>
      </c>
      <c r="EK7" s="25">
        <v>0.66</v>
      </c>
      <c r="EL7" s="25">
        <v>0.67</v>
      </c>
      <c r="EM7" s="25">
        <v>0.62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2023-02-23T23:54:06Z</cp:lastPrinted>
  <dcterms:created xsi:type="dcterms:W3CDTF">2022-12-01T00:56:14Z</dcterms:created>
  <dcterms:modified xsi:type="dcterms:W3CDTF">2023-02-24T00:45:14Z</dcterms:modified>
  <cp:category/>
</cp:coreProperties>
</file>