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4\04 経営比較分析表\20230106 経営比較分析表の分析等について（依頼）\07 検収後最終版データ\171 下水道（公共）\"/>
    </mc:Choice>
  </mc:AlternateContent>
  <xr:revisionPtr revIDLastSave="0" documentId="13_ncr:1_{DA7D48DC-C311-447C-B43E-C2CE6174F581}" xr6:coauthVersionLast="47" xr6:coauthVersionMax="47" xr10:uidLastSave="{00000000-0000-0000-0000-000000000000}"/>
  <workbookProtection workbookAlgorithmName="SHA-512" workbookHashValue="gWIPQ4QxR3urNPOsqWBH7oYX0AcnhxjxvC5Jvc+qX9wyjMh7t7zFRv0oTgQ054eZ5wOH6ONAe/+LKI4pDzP4FA==" workbookSaltValue="r4ih+HI1Yu0m0yaJNqlr3A==" workbookSpinCount="100000" lockStructure="1"/>
  <bookViews>
    <workbookView xWindow="-110" yWindow="-110" windowWidth="19420" windowHeight="1030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H85" i="4"/>
  <c r="BB10" i="4"/>
  <c r="AT10" i="4"/>
  <c r="P10" i="4"/>
  <c r="W8" i="4"/>
  <c r="B8" i="4"/>
  <c r="B6" i="4"/>
</calcChain>
</file>

<file path=xl/sharedStrings.xml><?xml version="1.0" encoding="utf-8"?>
<sst xmlns="http://schemas.openxmlformats.org/spreadsheetml/2006/main" count="297" uniqueCount="117">
  <si>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</si>
  <si>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</si>
  <si>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</si>
  <si>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</si>
  <si>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</si>
  <si>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</si>
  <si>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</si>
  <si>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</si>
  <si>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</si>
  <si>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</si>
  <si>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</si>
  <si>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</si>
  <si>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</si>
  <si>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</si>
  <si>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</si>
  <si>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</si>
  <si>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</si>
  <si>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</si>
  <si>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</si>
  <si>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</si>
  <si>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</si>
  <si>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</si>
  <si>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</si>
  <si>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</si>
  <si>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</si>
  <si>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</si>
  <si>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</si>
  <si>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</si>
  <si>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</si>
  <si>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</si>
  <si>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</si>
  <si>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</si>
  <si>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</si>
  <si>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</si>
  <si>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</si>
  <si>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</si>
  <si>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</si>
  <si>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</si>
  <si>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</si>
  <si>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</si>
  <si>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</si>
  <si>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</si>
  <si>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</si>
  <si>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</si>
  <si>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</si>
  <si>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</si>
  <si>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</si>
  <si>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</si>
  <si>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</si>
  <si>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</si>
  <si>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</si>
  <si>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</si>
  <si>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</si>
  <si>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</si>
  <si>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</si>
  <si>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</si>
  <si>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</si>
  <si>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</si>
  <si>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</si>
  <si>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</si>
  <si>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</si>
  <si>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</si>
  <si>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</si>
  <si>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</si>
  <si>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</si>
  <si>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</si>
  <si>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</si>
  <si>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</si>
  <si>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</si>
  <si>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</si>
  <si>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</si>
  <si>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</si>
  <si>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</si>
  <si>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</si>
  <si>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</si>
  <si>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</si>
  <si>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</si>
  <si>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</si>
  <si>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</si>
  <si>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</si>
  <si>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</si>
  <si>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</si>
  <si>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</si>
  <si>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</si>
  <si>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</si>
  <si>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</si>
  <si>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</si>
  <si>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</si>
  <si>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</si>
  <si>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</si>
  <si>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</si>
  <si>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</si>
  <si>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</si>
  <si>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</si>
  <si>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</si>
  <si>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</si>
  <si>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旭市</t>
  </si>
  <si>
    <t>法適用</t>
  </si>
  <si>
    <t>下水道事業</t>
  </si>
  <si>
    <t>公共下水道</t>
  </si>
  <si>
    <t>Cc2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</si>
  <si>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</si>
  <si>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</si>
  <si>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</si>
  <si>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</si>
  <si>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</si>
  <si>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</si>
  <si>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</si>
  <si>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</si>
  <si>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</si>
  <si>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</si>
  <si>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</si>
  <si>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</si>
  <si>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</si>
  <si>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６年度建設を開始し、平成12年3月31日から供用を開始した。今までは特段の老朽化対策は行ってなく、既存施設の修繕を行いながら施設の長寿命化を図ってきたが、供用開始から20年以上経過し更なる効率的な改修・更新等が必要となってくる。
　また、令和6年度に「旭市公共下水道ストックマネジメント計画」の見直しを行う予定であり、中長期的な施設の状況予測を図りながら老朽化に備えていく。</t>
    <rPh sb="1" eb="3">
      <t>ヘイセイ</t>
    </rPh>
    <rPh sb="4" eb="6">
      <t>ネンド</t>
    </rPh>
    <rPh sb="6" eb="8">
      <t>ケンセツ</t>
    </rPh>
    <rPh sb="9" eb="11">
      <t>カイシ</t>
    </rPh>
    <rPh sb="13" eb="15">
      <t>ヘイセイ</t>
    </rPh>
    <rPh sb="17" eb="18">
      <t>ネン</t>
    </rPh>
    <rPh sb="19" eb="20">
      <t>ガツ</t>
    </rPh>
    <rPh sb="22" eb="23">
      <t>ニチ</t>
    </rPh>
    <rPh sb="25" eb="27">
      <t>キョウヨウ</t>
    </rPh>
    <rPh sb="28" eb="30">
      <t>カイシ</t>
    </rPh>
    <rPh sb="33" eb="34">
      <t>イマ</t>
    </rPh>
    <rPh sb="37" eb="39">
      <t>トクダン</t>
    </rPh>
    <rPh sb="40" eb="43">
      <t>ロウキュウカ</t>
    </rPh>
    <rPh sb="43" eb="45">
      <t>タイサク</t>
    </rPh>
    <rPh sb="46" eb="47">
      <t>オコナ</t>
    </rPh>
    <rPh sb="52" eb="54">
      <t>キゾン</t>
    </rPh>
    <rPh sb="54" eb="56">
      <t>シセツ</t>
    </rPh>
    <rPh sb="57" eb="59">
      <t>シュウゼン</t>
    </rPh>
    <rPh sb="60" eb="61">
      <t>オコナ</t>
    </rPh>
    <rPh sb="65" eb="67">
      <t>シセツ</t>
    </rPh>
    <rPh sb="68" eb="72">
      <t>チョウジュミョウカ</t>
    </rPh>
    <rPh sb="73" eb="74">
      <t>ハカ</t>
    </rPh>
    <rPh sb="80" eb="82">
      <t>キョウヨウ</t>
    </rPh>
    <rPh sb="82" eb="84">
      <t>カイシ</t>
    </rPh>
    <rPh sb="88" eb="91">
      <t>ネンイジョウ</t>
    </rPh>
    <rPh sb="91" eb="93">
      <t>ケイカ</t>
    </rPh>
    <rPh sb="94" eb="95">
      <t>サラ</t>
    </rPh>
    <rPh sb="97" eb="100">
      <t>コウリツテキ</t>
    </rPh>
    <rPh sb="101" eb="103">
      <t>カイシュウ</t>
    </rPh>
    <rPh sb="104" eb="106">
      <t>コウシン</t>
    </rPh>
    <rPh sb="106" eb="107">
      <t>トウ</t>
    </rPh>
    <rPh sb="108" eb="110">
      <t>ヒツヨウ</t>
    </rPh>
    <rPh sb="122" eb="124">
      <t>レイワ</t>
    </rPh>
    <rPh sb="125" eb="127">
      <t>ネンド</t>
    </rPh>
    <rPh sb="129" eb="131">
      <t>アサヒシ</t>
    </rPh>
    <rPh sb="131" eb="133">
      <t>コウキョウ</t>
    </rPh>
    <rPh sb="133" eb="136">
      <t>ゲスイドウ</t>
    </rPh>
    <rPh sb="146" eb="148">
      <t>ケイカク</t>
    </rPh>
    <rPh sb="150" eb="152">
      <t>ミナオ</t>
    </rPh>
    <rPh sb="154" eb="155">
      <t>オコナ</t>
    </rPh>
    <rPh sb="156" eb="158">
      <t>ヨテイ</t>
    </rPh>
    <rPh sb="162" eb="165">
      <t>チュウチョウキ</t>
    </rPh>
    <rPh sb="165" eb="166">
      <t>テキ</t>
    </rPh>
    <rPh sb="167" eb="169">
      <t>シセツ</t>
    </rPh>
    <rPh sb="170" eb="172">
      <t>ジョウキョウ</t>
    </rPh>
    <rPh sb="172" eb="174">
      <t>ヨソク</t>
    </rPh>
    <rPh sb="175" eb="176">
      <t>ハカ</t>
    </rPh>
    <rPh sb="180" eb="182">
      <t>ロウキュウ</t>
    </rPh>
    <rPh sb="182" eb="183">
      <t>カ</t>
    </rPh>
    <rPh sb="184" eb="185">
      <t>ソナ</t>
    </rPh>
    <phoneticPr fontId="4"/>
  </si>
  <si>
    <t>　水洗化率については、普及促進活動により微増の傾向にあるものの、類似団体平均値及び全国平均値を下回っている。このため使用料収入が少なく、経費回収率は１００％を下回っており、一般会計からの繰入金に依存する経営となっている。
また、汚水処理原価は類似団体平均値及び全国平均値より高額であり、施設利用率は類似団体平均値及び全国平均値を下回っている。
　現状を少しでも改善するため、更なる普及促進に努め、水洗化率の向上を図り、使用料収入を確保するとともに、施設の長寿命化や広域化・共同化による効率的な維持管理を行っていく必要がある。</t>
    <rPh sb="1" eb="4">
      <t>スイセンカ</t>
    </rPh>
    <rPh sb="4" eb="5">
      <t>リツ</t>
    </rPh>
    <rPh sb="11" eb="13">
      <t>フキュウ</t>
    </rPh>
    <rPh sb="13" eb="15">
      <t>ソクシン</t>
    </rPh>
    <rPh sb="15" eb="17">
      <t>カツドウ</t>
    </rPh>
    <rPh sb="20" eb="22">
      <t>ビゾウ</t>
    </rPh>
    <rPh sb="23" eb="25">
      <t>ケイコウ</t>
    </rPh>
    <rPh sb="32" eb="34">
      <t>ルイジ</t>
    </rPh>
    <rPh sb="34" eb="36">
      <t>ダンタイ</t>
    </rPh>
    <rPh sb="36" eb="39">
      <t>ヘイキンチ</t>
    </rPh>
    <rPh sb="39" eb="40">
      <t>オヨ</t>
    </rPh>
    <rPh sb="41" eb="43">
      <t>ゼンコク</t>
    </rPh>
    <rPh sb="43" eb="45">
      <t>ヘイキン</t>
    </rPh>
    <rPh sb="45" eb="46">
      <t>アタイ</t>
    </rPh>
    <rPh sb="47" eb="49">
      <t>シタマワ</t>
    </rPh>
    <rPh sb="58" eb="61">
      <t>シヨウリョウ</t>
    </rPh>
    <rPh sb="61" eb="63">
      <t>シュウニュウ</t>
    </rPh>
    <rPh sb="64" eb="65">
      <t>スク</t>
    </rPh>
    <rPh sb="68" eb="70">
      <t>ケイヒ</t>
    </rPh>
    <rPh sb="70" eb="72">
      <t>カイシュウ</t>
    </rPh>
    <rPh sb="72" eb="73">
      <t>リツ</t>
    </rPh>
    <rPh sb="79" eb="81">
      <t>シタマワ</t>
    </rPh>
    <rPh sb="86" eb="88">
      <t>イッパン</t>
    </rPh>
    <rPh sb="88" eb="90">
      <t>カイケイ</t>
    </rPh>
    <rPh sb="93" eb="95">
      <t>クリイレ</t>
    </rPh>
    <rPh sb="95" eb="96">
      <t>キン</t>
    </rPh>
    <rPh sb="97" eb="99">
      <t>イゾン</t>
    </rPh>
    <rPh sb="101" eb="103">
      <t>ケイエイ</t>
    </rPh>
    <rPh sb="114" eb="116">
      <t>オスイ</t>
    </rPh>
    <rPh sb="116" eb="118">
      <t>ショリ</t>
    </rPh>
    <rPh sb="118" eb="120">
      <t>ゲンカ</t>
    </rPh>
    <rPh sb="121" eb="123">
      <t>ルイジ</t>
    </rPh>
    <rPh sb="123" eb="125">
      <t>ダンタイ</t>
    </rPh>
    <rPh sb="125" eb="128">
      <t>ヘイキンチ</t>
    </rPh>
    <rPh sb="128" eb="129">
      <t>オヨ</t>
    </rPh>
    <rPh sb="130" eb="132">
      <t>ゼンコク</t>
    </rPh>
    <rPh sb="132" eb="135">
      <t>ヘイキンチ</t>
    </rPh>
    <rPh sb="137" eb="139">
      <t>コウガク</t>
    </rPh>
    <rPh sb="143" eb="145">
      <t>シセツ</t>
    </rPh>
    <rPh sb="145" eb="147">
      <t>リヨウ</t>
    </rPh>
    <rPh sb="147" eb="148">
      <t>リツ</t>
    </rPh>
    <rPh sb="149" eb="151">
      <t>ルイジ</t>
    </rPh>
    <rPh sb="151" eb="153">
      <t>ダンタイ</t>
    </rPh>
    <rPh sb="153" eb="156">
      <t>ヘイキンチ</t>
    </rPh>
    <rPh sb="156" eb="157">
      <t>オヨ</t>
    </rPh>
    <rPh sb="158" eb="160">
      <t>ゼンコク</t>
    </rPh>
    <rPh sb="160" eb="163">
      <t>ヘイキンチ</t>
    </rPh>
    <rPh sb="164" eb="166">
      <t>シタマワ</t>
    </rPh>
    <rPh sb="173" eb="175">
      <t>ゲンジョウ</t>
    </rPh>
    <rPh sb="176" eb="177">
      <t>スコ</t>
    </rPh>
    <rPh sb="180" eb="182">
      <t>カイゼン</t>
    </rPh>
    <rPh sb="187" eb="188">
      <t>サラ</t>
    </rPh>
    <rPh sb="190" eb="192">
      <t>フキュウ</t>
    </rPh>
    <rPh sb="192" eb="194">
      <t>ソクシン</t>
    </rPh>
    <rPh sb="195" eb="196">
      <t>ツト</t>
    </rPh>
    <rPh sb="198" eb="201">
      <t>スイセンカ</t>
    </rPh>
    <rPh sb="201" eb="202">
      <t>リツ</t>
    </rPh>
    <rPh sb="203" eb="205">
      <t>コウジョウ</t>
    </rPh>
    <rPh sb="206" eb="207">
      <t>ハカ</t>
    </rPh>
    <rPh sb="209" eb="212">
      <t>シヨウリョウ</t>
    </rPh>
    <rPh sb="212" eb="214">
      <t>シュウニュウ</t>
    </rPh>
    <rPh sb="215" eb="217">
      <t>カクホ</t>
    </rPh>
    <rPh sb="224" eb="226">
      <t>シセツ</t>
    </rPh>
    <rPh sb="227" eb="231">
      <t>チョウジュミョウカ</t>
    </rPh>
    <rPh sb="232" eb="235">
      <t>コウイキカ</t>
    </rPh>
    <rPh sb="236" eb="239">
      <t>キョウドウカ</t>
    </rPh>
    <rPh sb="242" eb="245">
      <t>コウリツテキ</t>
    </rPh>
    <rPh sb="246" eb="248">
      <t>イジ</t>
    </rPh>
    <rPh sb="248" eb="250">
      <t>カンリ</t>
    </rPh>
    <rPh sb="251" eb="252">
      <t>オコナ</t>
    </rPh>
    <rPh sb="256" eb="258">
      <t>ヒツヨウ</t>
    </rPh>
    <phoneticPr fontId="4"/>
  </si>
  <si>
    <t>　令和2年度から地方公営企業法を適用したことから、令和元年度以前の実績について記載はないが、使用料収入については大きな変化がなく、依然として一般会計からの繰入金に依存している状況である。
　また、施設の老朽化により更新、修繕等の経費の増加が予想される。
　今後は計画的な施設の老朽化対策の実施や更なる普及促進に努め、経常収支比率、経費回収率の向上を目指していく。</t>
    <rPh sb="1" eb="3">
      <t>レイワ</t>
    </rPh>
    <rPh sb="4" eb="6">
      <t>ネンド</t>
    </rPh>
    <rPh sb="8" eb="10">
      <t>チホウ</t>
    </rPh>
    <rPh sb="10" eb="12">
      <t>コウエイ</t>
    </rPh>
    <rPh sb="12" eb="14">
      <t>キギョウ</t>
    </rPh>
    <rPh sb="14" eb="15">
      <t>ホウ</t>
    </rPh>
    <rPh sb="16" eb="18">
      <t>テキヨウ</t>
    </rPh>
    <rPh sb="25" eb="27">
      <t>レイワ</t>
    </rPh>
    <rPh sb="27" eb="29">
      <t>ガンネン</t>
    </rPh>
    <rPh sb="29" eb="30">
      <t>ド</t>
    </rPh>
    <rPh sb="30" eb="32">
      <t>イゼン</t>
    </rPh>
    <rPh sb="33" eb="35">
      <t>ジッセキ</t>
    </rPh>
    <rPh sb="39" eb="41">
      <t>キサイ</t>
    </rPh>
    <rPh sb="46" eb="49">
      <t>シヨウリョウ</t>
    </rPh>
    <rPh sb="49" eb="51">
      <t>シュウニュウ</t>
    </rPh>
    <rPh sb="56" eb="57">
      <t>オオ</t>
    </rPh>
    <rPh sb="59" eb="61">
      <t>ヘンカ</t>
    </rPh>
    <rPh sb="65" eb="67">
      <t>イゼン</t>
    </rPh>
    <rPh sb="70" eb="72">
      <t>イッパン</t>
    </rPh>
    <rPh sb="72" eb="74">
      <t>カイケイ</t>
    </rPh>
    <rPh sb="77" eb="79">
      <t>クリイレ</t>
    </rPh>
    <rPh sb="79" eb="80">
      <t>キン</t>
    </rPh>
    <rPh sb="81" eb="83">
      <t>イゾン</t>
    </rPh>
    <rPh sb="87" eb="89">
      <t>ジョウキョウ</t>
    </rPh>
    <rPh sb="98" eb="100">
      <t>シセツ</t>
    </rPh>
    <rPh sb="101" eb="104">
      <t>ロウキュウカ</t>
    </rPh>
    <rPh sb="107" eb="109">
      <t>コウシン</t>
    </rPh>
    <rPh sb="110" eb="112">
      <t>シュウゼン</t>
    </rPh>
    <rPh sb="112" eb="113">
      <t>トウ</t>
    </rPh>
    <rPh sb="114" eb="116">
      <t>ケイヒ</t>
    </rPh>
    <rPh sb="117" eb="119">
      <t>ゾウカ</t>
    </rPh>
    <rPh sb="120" eb="122">
      <t>ヨソウ</t>
    </rPh>
    <rPh sb="128" eb="130">
      <t>コンゴ</t>
    </rPh>
    <rPh sb="131" eb="134">
      <t>ケイカクテキ</t>
    </rPh>
    <rPh sb="135" eb="137">
      <t>シセツ</t>
    </rPh>
    <rPh sb="138" eb="141">
      <t>ロウキュウカ</t>
    </rPh>
    <rPh sb="141" eb="143">
      <t>タイサク</t>
    </rPh>
    <rPh sb="144" eb="146">
      <t>ジッシ</t>
    </rPh>
    <rPh sb="147" eb="148">
      <t>サラ</t>
    </rPh>
    <rPh sb="150" eb="152">
      <t>フキュウ</t>
    </rPh>
    <rPh sb="152" eb="154">
      <t>ソクシン</t>
    </rPh>
    <rPh sb="155" eb="156">
      <t>ツト</t>
    </rPh>
    <rPh sb="158" eb="160">
      <t>ケイジョウ</t>
    </rPh>
    <rPh sb="160" eb="162">
      <t>シュウシ</t>
    </rPh>
    <rPh sb="162" eb="164">
      <t>ヒリツ</t>
    </rPh>
    <rPh sb="165" eb="167">
      <t>ケイヒ</t>
    </rPh>
    <rPh sb="167" eb="169">
      <t>カイシュウ</t>
    </rPh>
    <rPh sb="169" eb="170">
      <t>リツ</t>
    </rPh>
    <rPh sb="171" eb="173">
      <t>コウジョウ</t>
    </rPh>
    <rPh sb="174" eb="176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</si>
</sst>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C2-4DE5-993D-6386613B9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1.65</c:v>
                </c:pt>
                <c:pt idx="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C2-4DE5-993D-6386613B9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31.27</c:v>
                </c:pt>
                <c:pt idx="4">
                  <c:v>31.1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E-4BB2-8D20-AB09664C5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50.53</c:v>
                </c:pt>
                <c:pt idx="4">
                  <c:v>51.42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4E-4BB2-8D20-AB09664C5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69.42</c:v>
                </c:pt>
                <c:pt idx="4">
                  <c:v>70.98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E-42F2-8711-FEBA491DE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82.08</c:v>
                </c:pt>
                <c:pt idx="4">
                  <c:v>81.34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E-42F2-8711-FEBA491DE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107.92</c:v>
                </c:pt>
                <c:pt idx="4">
                  <c:v>103.55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5-493A-8FCB-F78E30DA9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107.21</c:v>
                </c:pt>
                <c:pt idx="4">
                  <c:v>107.08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55-493A-8FCB-F78E30DA9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3.68</c:v>
                </c:pt>
                <c:pt idx="4">
                  <c:v>7.35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8-4CFE-8E2B-979C71465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12.7</c:v>
                </c:pt>
                <c:pt idx="4">
                  <c:v>14.65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8-4CFE-8E2B-979C71465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2-489F-8868-D0D8DFDA0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2-489F-8868-D0D8DFDA0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5-4EAB-B49A-DB0AD24D3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43.71</c:v>
                </c:pt>
                <c:pt idx="4">
                  <c:v>45.94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35-4EAB-B49A-DB0AD24D3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51.83</c:v>
                </c:pt>
                <c:pt idx="4">
                  <c:v>56.92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7-400E-8A76-268D8F913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40.67</c:v>
                </c:pt>
                <c:pt idx="4">
                  <c:v>47.7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37-400E-8A76-268D8F913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E-444C-9229-D5577C5A0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1050.51</c:v>
                </c:pt>
                <c:pt idx="4">
                  <c:v>1102.01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2E-444C-9229-D5577C5A0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41.29</c:v>
                </c:pt>
                <c:pt idx="4">
                  <c:v>40.549999999999997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A-41BE-9EA1-3F3B62932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82.65</c:v>
                </c:pt>
                <c:pt idx="4">
                  <c:v>82.55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A-41BE-9EA1-3F3B62932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401.78</c:v>
                </c:pt>
                <c:pt idx="4">
                  <c:v>412.21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F-43D8-B336-83033E46A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186.3</c:v>
                </c:pt>
                <c:pt idx="4">
                  <c:v>188.38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5F-43D8-B336-83033E46A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328125" defaultRowHeight="13" x14ac:dyDescent="0.2"/>
  <cols>
    <col min="1" max="1" width="2.6328125" customWidth="1"/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8" t="str">
        <f>データ!H6</f>
        <v>千葉県　旭市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Cc2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64009</v>
      </c>
      <c r="AM8" s="45"/>
      <c r="AN8" s="45"/>
      <c r="AO8" s="45"/>
      <c r="AP8" s="45"/>
      <c r="AQ8" s="45"/>
      <c r="AR8" s="45"/>
      <c r="AS8" s="45"/>
      <c r="AT8" s="46">
        <f>データ!T6</f>
        <v>130.44999999999999</v>
      </c>
      <c r="AU8" s="46"/>
      <c r="AV8" s="46"/>
      <c r="AW8" s="46"/>
      <c r="AX8" s="46"/>
      <c r="AY8" s="46"/>
      <c r="AZ8" s="46"/>
      <c r="BA8" s="46"/>
      <c r="BB8" s="46">
        <f>データ!U6</f>
        <v>490.68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67.09</v>
      </c>
      <c r="J10" s="46"/>
      <c r="K10" s="46"/>
      <c r="L10" s="46"/>
      <c r="M10" s="46"/>
      <c r="N10" s="46"/>
      <c r="O10" s="46"/>
      <c r="P10" s="46">
        <f>データ!P6</f>
        <v>10.46</v>
      </c>
      <c r="Q10" s="46"/>
      <c r="R10" s="46"/>
      <c r="S10" s="46"/>
      <c r="T10" s="46"/>
      <c r="U10" s="46"/>
      <c r="V10" s="46"/>
      <c r="W10" s="46">
        <f>データ!Q6</f>
        <v>84.49</v>
      </c>
      <c r="X10" s="46"/>
      <c r="Y10" s="46"/>
      <c r="Z10" s="46"/>
      <c r="AA10" s="46"/>
      <c r="AB10" s="46"/>
      <c r="AC10" s="46"/>
      <c r="AD10" s="45">
        <f>データ!R6</f>
        <v>2750</v>
      </c>
      <c r="AE10" s="45"/>
      <c r="AF10" s="45"/>
      <c r="AG10" s="45"/>
      <c r="AH10" s="45"/>
      <c r="AI10" s="45"/>
      <c r="AJ10" s="45"/>
      <c r="AK10" s="2"/>
      <c r="AL10" s="45">
        <f>データ!V6</f>
        <v>6665</v>
      </c>
      <c r="AM10" s="45"/>
      <c r="AN10" s="45"/>
      <c r="AO10" s="45"/>
      <c r="AP10" s="45"/>
      <c r="AQ10" s="45"/>
      <c r="AR10" s="45"/>
      <c r="AS10" s="45"/>
      <c r="AT10" s="46">
        <f>データ!W6</f>
        <v>2.02</v>
      </c>
      <c r="AU10" s="46"/>
      <c r="AV10" s="46"/>
      <c r="AW10" s="46"/>
      <c r="AX10" s="46"/>
      <c r="AY10" s="46"/>
      <c r="AZ10" s="46"/>
      <c r="BA10" s="46"/>
      <c r="BB10" s="46">
        <f>データ!X6</f>
        <v>3299.5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Mr/DMNLlRVJ9GR3oCZZr/Rxxf1OU9jI1CHi471tgYW2dVTsVCTlpS2WyXV2xGQM5/IGY3lyHH+jAAlkORVI6sA==" saltValue="r5gdLfBsfNlbr6vtoy8fF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2021</v>
      </c>
      <c r="C6" s="19">
        <f t="shared" ref="C6:X6" si="3">C7</f>
        <v>122157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千葉県　旭市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>
        <f t="shared" si="3"/>
        <v>67.09</v>
      </c>
      <c r="P6" s="20">
        <f t="shared" si="3"/>
        <v>10.46</v>
      </c>
      <c r="Q6" s="20">
        <f t="shared" si="3"/>
        <v>84.49</v>
      </c>
      <c r="R6" s="20">
        <f t="shared" si="3"/>
        <v>2750</v>
      </c>
      <c r="S6" s="20">
        <f t="shared" si="3"/>
        <v>64009</v>
      </c>
      <c r="T6" s="20">
        <f t="shared" si="3"/>
        <v>130.44999999999999</v>
      </c>
      <c r="U6" s="20">
        <f t="shared" si="3"/>
        <v>490.68</v>
      </c>
      <c r="V6" s="20">
        <f t="shared" si="3"/>
        <v>6665</v>
      </c>
      <c r="W6" s="20">
        <f t="shared" si="3"/>
        <v>2.02</v>
      </c>
      <c r="X6" s="20">
        <f t="shared" si="3"/>
        <v>3299.5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107.92</v>
      </c>
      <c r="AC6" s="21">
        <f t="shared" si="4"/>
        <v>103.55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107.21</v>
      </c>
      <c r="AH6" s="21">
        <f t="shared" si="4"/>
        <v>107.08</v>
      </c>
      <c r="AI6" s="20" t="str">
        <f>IF(AI7="","",IF(AI7="-","【-】","【"&amp;SUBSTITUTE(TEXT(AI7,"#,##0.00"),"-","△")&amp;"】"))</f>
        <v>【107.02】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43.71</v>
      </c>
      <c r="AS6" s="21">
        <f t="shared" si="5"/>
        <v>45.94</v>
      </c>
      <c r="AT6" s="20" t="str">
        <f>IF(AT7="","",IF(AT7="-","【-】","【"&amp;SUBSTITUTE(TEXT(AT7,"#,##0.00"),"-","△")&amp;"】"))</f>
        <v>【3.09】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51.83</v>
      </c>
      <c r="AY6" s="21">
        <f t="shared" si="6"/>
        <v>56.92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40.67</v>
      </c>
      <c r="BD6" s="21">
        <f t="shared" si="6"/>
        <v>47.7</v>
      </c>
      <c r="BE6" s="20" t="str">
        <f>IF(BE7="","",IF(BE7="-","【-】","【"&amp;SUBSTITUTE(TEXT(BE7,"#,##0.00"),"-","△")&amp;"】"))</f>
        <v>【71.39】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1050.51</v>
      </c>
      <c r="BO6" s="21">
        <f t="shared" si="7"/>
        <v>1102.01</v>
      </c>
      <c r="BP6" s="20" t="str">
        <f>IF(BP7="","",IF(BP7="-","【-】","【"&amp;SUBSTITUTE(TEXT(BP7,"#,##0.00"),"-","△")&amp;"】"))</f>
        <v>【669.11】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41.29</v>
      </c>
      <c r="BU6" s="21">
        <f t="shared" si="8"/>
        <v>40.549999999999997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82.65</v>
      </c>
      <c r="BZ6" s="21">
        <f t="shared" si="8"/>
        <v>82.55</v>
      </c>
      <c r="CA6" s="20" t="str">
        <f>IF(CA7="","",IF(CA7="-","【-】","【"&amp;SUBSTITUTE(TEXT(CA7,"#,##0.00"),"-","△")&amp;"】"))</f>
        <v>【99.73】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401.78</v>
      </c>
      <c r="CF6" s="21">
        <f t="shared" si="9"/>
        <v>412.21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186.3</v>
      </c>
      <c r="CK6" s="21">
        <f t="shared" si="9"/>
        <v>188.38</v>
      </c>
      <c r="CL6" s="20" t="str">
        <f>IF(CL7="","",IF(CL7="-","【-】","【"&amp;SUBSTITUTE(TEXT(CL7,"#,##0.00"),"-","△")&amp;"】"))</f>
        <v>【134.98】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31.27</v>
      </c>
      <c r="CQ6" s="21">
        <f t="shared" si="10"/>
        <v>31.1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50.53</v>
      </c>
      <c r="CV6" s="21">
        <f t="shared" si="10"/>
        <v>51.42</v>
      </c>
      <c r="CW6" s="20" t="str">
        <f>IF(CW7="","",IF(CW7="-","【-】","【"&amp;SUBSTITUTE(TEXT(CW7,"#,##0.00"),"-","△")&amp;"】"))</f>
        <v>【59.99】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69.42</v>
      </c>
      <c r="DB6" s="21">
        <f t="shared" si="11"/>
        <v>70.98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82.08</v>
      </c>
      <c r="DG6" s="21">
        <f t="shared" si="11"/>
        <v>81.34</v>
      </c>
      <c r="DH6" s="20" t="str">
        <f>IF(DH7="","",IF(DH7="-","【-】","【"&amp;SUBSTITUTE(TEXT(DH7,"#,##0.00"),"-","△")&amp;"】"))</f>
        <v>【95.72】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3.68</v>
      </c>
      <c r="DM6" s="21">
        <f t="shared" si="12"/>
        <v>7.35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12.7</v>
      </c>
      <c r="DR6" s="21">
        <f t="shared" si="12"/>
        <v>14.65</v>
      </c>
      <c r="DS6" s="20" t="str">
        <f>IF(DS7="","",IF(DS7="-","【-】","【"&amp;SUBSTITUTE(TEXT(DS7,"#,##0.00"),"-","△")&amp;"】"))</f>
        <v>【38.17】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1">
        <f t="shared" si="13"/>
        <v>0.1</v>
      </c>
      <c r="ED6" s="20" t="str">
        <f>IF(ED7="","",IF(ED7="-","【-】","【"&amp;SUBSTITUTE(TEXT(ED7,"#,##0.00"),"-","△")&amp;"】"))</f>
        <v>【6.54】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1.65</v>
      </c>
      <c r="EN6" s="21">
        <f t="shared" si="14"/>
        <v>0.14000000000000001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2">
      <c r="A7" s="14"/>
      <c r="B7" s="23">
        <v>2021</v>
      </c>
      <c r="C7" s="23">
        <v>122157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67.09</v>
      </c>
      <c r="P7" s="24">
        <v>10.46</v>
      </c>
      <c r="Q7" s="24">
        <v>84.49</v>
      </c>
      <c r="R7" s="24">
        <v>2750</v>
      </c>
      <c r="S7" s="24">
        <v>64009</v>
      </c>
      <c r="T7" s="24">
        <v>130.44999999999999</v>
      </c>
      <c r="U7" s="24">
        <v>490.68</v>
      </c>
      <c r="V7" s="24">
        <v>6665</v>
      </c>
      <c r="W7" s="24">
        <v>2.02</v>
      </c>
      <c r="X7" s="24">
        <v>3299.5</v>
      </c>
      <c r="Y7" s="24" t="s">
        <v>102</v>
      </c>
      <c r="Z7" s="24" t="s">
        <v>102</v>
      </c>
      <c r="AA7" s="24" t="s">
        <v>102</v>
      </c>
      <c r="AB7" s="24">
        <v>107.92</v>
      </c>
      <c r="AC7" s="24">
        <v>103.55</v>
      </c>
      <c r="AD7" s="24" t="s">
        <v>102</v>
      </c>
      <c r="AE7" s="24" t="s">
        <v>102</v>
      </c>
      <c r="AF7" s="24" t="s">
        <v>102</v>
      </c>
      <c r="AG7" s="24">
        <v>107.21</v>
      </c>
      <c r="AH7" s="24">
        <v>107.08</v>
      </c>
      <c r="AI7" s="24">
        <v>107.02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43.71</v>
      </c>
      <c r="AS7" s="24">
        <v>45.94</v>
      </c>
      <c r="AT7" s="24">
        <v>3.09</v>
      </c>
      <c r="AU7" s="24" t="s">
        <v>102</v>
      </c>
      <c r="AV7" s="24" t="s">
        <v>102</v>
      </c>
      <c r="AW7" s="24" t="s">
        <v>102</v>
      </c>
      <c r="AX7" s="24">
        <v>51.83</v>
      </c>
      <c r="AY7" s="24">
        <v>56.92</v>
      </c>
      <c r="AZ7" s="24" t="s">
        <v>102</v>
      </c>
      <c r="BA7" s="24" t="s">
        <v>102</v>
      </c>
      <c r="BB7" s="24" t="s">
        <v>102</v>
      </c>
      <c r="BC7" s="24">
        <v>40.67</v>
      </c>
      <c r="BD7" s="24">
        <v>47.7</v>
      </c>
      <c r="BE7" s="24">
        <v>71.39</v>
      </c>
      <c r="BF7" s="24" t="s">
        <v>102</v>
      </c>
      <c r="BG7" s="24" t="s">
        <v>102</v>
      </c>
      <c r="BH7" s="24" t="s">
        <v>102</v>
      </c>
      <c r="BI7" s="24">
        <v>0</v>
      </c>
      <c r="BJ7" s="24">
        <v>0</v>
      </c>
      <c r="BK7" s="24" t="s">
        <v>102</v>
      </c>
      <c r="BL7" s="24" t="s">
        <v>102</v>
      </c>
      <c r="BM7" s="24" t="s">
        <v>102</v>
      </c>
      <c r="BN7" s="24">
        <v>1050.51</v>
      </c>
      <c r="BO7" s="24">
        <v>1102.01</v>
      </c>
      <c r="BP7" s="24">
        <v>669.11</v>
      </c>
      <c r="BQ7" s="24" t="s">
        <v>102</v>
      </c>
      <c r="BR7" s="24" t="s">
        <v>102</v>
      </c>
      <c r="BS7" s="24" t="s">
        <v>102</v>
      </c>
      <c r="BT7" s="24">
        <v>41.29</v>
      </c>
      <c r="BU7" s="24">
        <v>40.549999999999997</v>
      </c>
      <c r="BV7" s="24" t="s">
        <v>102</v>
      </c>
      <c r="BW7" s="24" t="s">
        <v>102</v>
      </c>
      <c r="BX7" s="24" t="s">
        <v>102</v>
      </c>
      <c r="BY7" s="24">
        <v>82.65</v>
      </c>
      <c r="BZ7" s="24">
        <v>82.55</v>
      </c>
      <c r="CA7" s="24">
        <v>99.73</v>
      </c>
      <c r="CB7" s="24" t="s">
        <v>102</v>
      </c>
      <c r="CC7" s="24" t="s">
        <v>102</v>
      </c>
      <c r="CD7" s="24" t="s">
        <v>102</v>
      </c>
      <c r="CE7" s="24">
        <v>401.78</v>
      </c>
      <c r="CF7" s="24">
        <v>412.21</v>
      </c>
      <c r="CG7" s="24" t="s">
        <v>102</v>
      </c>
      <c r="CH7" s="24" t="s">
        <v>102</v>
      </c>
      <c r="CI7" s="24" t="s">
        <v>102</v>
      </c>
      <c r="CJ7" s="24">
        <v>186.3</v>
      </c>
      <c r="CK7" s="24">
        <v>188.38</v>
      </c>
      <c r="CL7" s="24">
        <v>134.97999999999999</v>
      </c>
      <c r="CM7" s="24" t="s">
        <v>102</v>
      </c>
      <c r="CN7" s="24" t="s">
        <v>102</v>
      </c>
      <c r="CO7" s="24" t="s">
        <v>102</v>
      </c>
      <c r="CP7" s="24">
        <v>31.27</v>
      </c>
      <c r="CQ7" s="24">
        <v>31.1</v>
      </c>
      <c r="CR7" s="24" t="s">
        <v>102</v>
      </c>
      <c r="CS7" s="24" t="s">
        <v>102</v>
      </c>
      <c r="CT7" s="24" t="s">
        <v>102</v>
      </c>
      <c r="CU7" s="24">
        <v>50.53</v>
      </c>
      <c r="CV7" s="24">
        <v>51.42</v>
      </c>
      <c r="CW7" s="24">
        <v>59.99</v>
      </c>
      <c r="CX7" s="24" t="s">
        <v>102</v>
      </c>
      <c r="CY7" s="24" t="s">
        <v>102</v>
      </c>
      <c r="CZ7" s="24" t="s">
        <v>102</v>
      </c>
      <c r="DA7" s="24">
        <v>69.42</v>
      </c>
      <c r="DB7" s="24">
        <v>70.98</v>
      </c>
      <c r="DC7" s="24" t="s">
        <v>102</v>
      </c>
      <c r="DD7" s="24" t="s">
        <v>102</v>
      </c>
      <c r="DE7" s="24" t="s">
        <v>102</v>
      </c>
      <c r="DF7" s="24">
        <v>82.08</v>
      </c>
      <c r="DG7" s="24">
        <v>81.34</v>
      </c>
      <c r="DH7" s="24">
        <v>95.72</v>
      </c>
      <c r="DI7" s="24" t="s">
        <v>102</v>
      </c>
      <c r="DJ7" s="24" t="s">
        <v>102</v>
      </c>
      <c r="DK7" s="24" t="s">
        <v>102</v>
      </c>
      <c r="DL7" s="24">
        <v>3.68</v>
      </c>
      <c r="DM7" s="24">
        <v>7.35</v>
      </c>
      <c r="DN7" s="24" t="s">
        <v>102</v>
      </c>
      <c r="DO7" s="24" t="s">
        <v>102</v>
      </c>
      <c r="DP7" s="24" t="s">
        <v>102</v>
      </c>
      <c r="DQ7" s="24">
        <v>12.7</v>
      </c>
      <c r="DR7" s="24">
        <v>14.65</v>
      </c>
      <c r="DS7" s="24">
        <v>38.17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</v>
      </c>
      <c r="EC7" s="24">
        <v>0.1</v>
      </c>
      <c r="ED7" s="24">
        <v>6.54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1.65</v>
      </c>
      <c r="EN7" s="24">
        <v>0.14000000000000001</v>
      </c>
      <c r="EO7" s="24">
        <v>0.24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2">
      <c r="B13" t="s">
        <v>110</v>
      </c>
      <c r="C13" t="s">
        <v>110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山田 達也</cp:lastModifiedBy>
  <cp:lastPrinted>2023-02-17T01:13:29Z</cp:lastPrinted>
  <dcterms:created xsi:type="dcterms:W3CDTF">2023-01-12T23:28:49Z</dcterms:created>
  <dcterms:modified xsi:type="dcterms:W3CDTF">2023-02-17T01:13:33Z</dcterms:modified>
  <cp:category/>
</cp:coreProperties>
</file>