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C960873A-85D8-497B-A7D7-EBDD84C52628}" xr6:coauthVersionLast="47" xr6:coauthVersionMax="47" xr10:uidLastSave="{00000000-0000-0000-0000-000000000000}"/>
  <workbookProtection workbookAlgorithmName="SHA-512" workbookHashValue="aTIqaobJixT5iXIyJmzrBm5R3FCAksCfj87cereXskrNkCzuYod/WUdqpOmKxWxljXocvZJ1I0rxcaHvootQqQ==" workbookSaltValue="z2StcGV0prf9d/v45KpznA=="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P10" i="4" s="1"/>
  <c r="O6" i="5"/>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G85" i="4"/>
  <c r="F85" i="4"/>
  <c r="BB10" i="4"/>
  <c r="AL10" i="4"/>
  <c r="I10" i="4"/>
  <c r="B10" i="4"/>
  <c r="AT8" i="4"/>
  <c r="AD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<sst xmlns="http://schemas.openxmlformats.org/spreadsheetml/2006/main" count="228" uniqueCount="113">
  <si>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</si>
  <si>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</si>
  <si>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</si>
  <si>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</si>
  <si>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</si>
  <si>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</si>
  <si>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</si>
  <si>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</si>
  <si>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</si>
  <si>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</si>
  <si>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</si>
  <si>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</si>
  <si>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</si>
  <si>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</si>
  <si>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</si>
  <si>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</si>
  <si>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</si>
  <si>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</si>
  <si>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</si>
  <si>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</si>
  <si>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</si>
  <si>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</si>
  <si>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</si>
  <si>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</si>
  <si>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</si>
  <si>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</si>
  <si>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</si>
  <si>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</si>
  <si>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</si>
  <si>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</si>
  <si>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</si>
  <si>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</si>
  <si>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</si>
  <si>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</si>
  <si>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</si>
  <si>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</si>
  <si>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</si>
  <si>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</si>
  <si>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</si>
  <si>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</si>
  <si>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</si>
  <si>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</si>
  <si>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</si>
  <si>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</si>
  <si>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</si>
  <si>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</si>
  <si>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</si>
  <si>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</si>
  <si>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</si>
  <si>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</si>
  <si>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</si>
  <si>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</si>
  <si>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</si>
  <si>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</si>
  <si>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</si>
  <si>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</si>
  <si>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</si>
  <si>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</si>
  <si>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</si>
  <si>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</si>
  <si>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</si>
  <si>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</si>
  <si>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</si>
  <si>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</si>
  <si>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</si>
  <si>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</si>
  <si>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</si>
  <si>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</si>
  <si>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</si>
  <si>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</si>
  <si>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</si>
  <si>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</si>
  <si>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</si>
  <si>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</si>
  <si>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</si>
  <si>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</si>
  <si>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</si>
  <si>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</si>
  <si>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</si>
  <si>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</si>
  <si>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</si>
  <si>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</si>
  <si>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</si>
  <si>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</si>
  <si>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</si>
  <si>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</si>
  <si>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</si>
  <si>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</si>
  <si>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</si>
  <si>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</si>
  <si>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</si>
  <si>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</si>
  <si>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</si>
  <si>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</si>
  <si>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</si>
  <si>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</si>
  <si>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</si>
  <si>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</si>
  <si>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</si>
  <si>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</si>
  <si>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</si>
  <si>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</si>
  <si>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</si>
  <si>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</si>
  <si>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</si>
  <si>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</si>
  <si>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</si>
  <si>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</si>
  <si>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</si>
  <si>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</si>
  <si>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経営状態については、良好な状態を維持しているものの、高い給水原価が課題であり</t>
    </r>
    <r>
      <rPr>
        <sz val="11"/>
        <rFont val="ＭＳ ゴシック"/>
        <family val="3"/>
        <charset val="128"/>
      </rPr>
      <t>、有収率の低下が示すように管路の老朽化が進行している。また、今後の管路や施設の一斉更新の到来による資本費の増加など更なる給水原価の上昇や、人口減少に伴う給水量や給水収益の減少も見込まれており、今後の経営における懸念材料は多い。
　老朽化への対応としては、令和元年度に策定した「旭市水道事業ビジョン」、「旭市水道耐震化計</t>
    </r>
    <r>
      <rPr>
        <sz val="11"/>
        <color theme="1"/>
        <rFont val="ＭＳ ゴシック"/>
        <family val="3"/>
        <charset val="128"/>
      </rPr>
      <t>画」から成る旭市水道事業長期計画（計画期間：令和2～11年度）により</t>
    </r>
    <r>
      <rPr>
        <sz val="11"/>
        <rFont val="ＭＳ ゴシック"/>
        <family val="3"/>
        <charset val="128"/>
      </rPr>
      <t>、配水場施設や基幹・重要給水管路の耐震化を進めるとともに、動力費の抑制や施設の効率性を高めるため、自然流下方式による配水区域の拡大など配水区域の適正化を行っていく。</t>
    </r>
    <rPh sb="1" eb="3">
      <t>ケイエイ</t>
    </rPh>
    <rPh sb="3" eb="5">
      <t>ジョウタイ</t>
    </rPh>
    <rPh sb="11" eb="13">
      <t>リョウコウ</t>
    </rPh>
    <rPh sb="14" eb="16">
      <t>ジョウタイ</t>
    </rPh>
    <rPh sb="17" eb="19">
      <t>イジ</t>
    </rPh>
    <rPh sb="27" eb="28">
      <t>タカ</t>
    </rPh>
    <rPh sb="29" eb="31">
      <t>キュウスイ</t>
    </rPh>
    <rPh sb="31" eb="33">
      <t>ゲンカ</t>
    </rPh>
    <rPh sb="34" eb="36">
      <t>カダイ</t>
    </rPh>
    <rPh sb="40" eb="43">
      <t>ユウシュウリツ</t>
    </rPh>
    <rPh sb="44" eb="46">
      <t>テイカ</t>
    </rPh>
    <rPh sb="47" eb="48">
      <t>シメ</t>
    </rPh>
    <rPh sb="59" eb="61">
      <t>シンコウ</t>
    </rPh>
    <rPh sb="69" eb="71">
      <t>コンゴ</t>
    </rPh>
    <rPh sb="72" eb="74">
      <t>カンロ</t>
    </rPh>
    <rPh sb="75" eb="77">
      <t>シセツ</t>
    </rPh>
    <rPh sb="78" eb="80">
      <t>イッセイ</t>
    </rPh>
    <rPh sb="80" eb="82">
      <t>コウシン</t>
    </rPh>
    <rPh sb="83" eb="85">
      <t>トウライ</t>
    </rPh>
    <rPh sb="88" eb="90">
      <t>シホン</t>
    </rPh>
    <rPh sb="90" eb="91">
      <t>ヒ</t>
    </rPh>
    <rPh sb="92" eb="94">
      <t>ゾウカ</t>
    </rPh>
    <rPh sb="96" eb="97">
      <t>サラ</t>
    </rPh>
    <rPh sb="99" eb="101">
      <t>キュウスイ</t>
    </rPh>
    <rPh sb="101" eb="103">
      <t>ゲンカ</t>
    </rPh>
    <rPh sb="104" eb="106">
      <t>ジョウショウ</t>
    </rPh>
    <rPh sb="115" eb="117">
      <t>キュウスイ</t>
    </rPh>
    <rPh sb="117" eb="118">
      <t>リョウ</t>
    </rPh>
    <rPh sb="135" eb="137">
      <t>コンゴ</t>
    </rPh>
    <rPh sb="138" eb="140">
      <t>ケイエイ</t>
    </rPh>
    <rPh sb="144" eb="146">
      <t>ケネン</t>
    </rPh>
    <rPh sb="146" eb="148">
      <t>ザイリョウ</t>
    </rPh>
    <rPh sb="149" eb="150">
      <t>オオ</t>
    </rPh>
    <rPh sb="154" eb="157">
      <t>ロウキュウカ</t>
    </rPh>
    <rPh sb="159" eb="161">
      <t>タイオウ</t>
    </rPh>
    <rPh sb="172" eb="174">
      <t>サクテイ</t>
    </rPh>
    <rPh sb="177" eb="179">
      <t>アサヒシ</t>
    </rPh>
    <rPh sb="179" eb="181">
      <t>スイドウ</t>
    </rPh>
    <rPh sb="181" eb="183">
      <t>ジギョウ</t>
    </rPh>
    <rPh sb="190" eb="192">
      <t>アサヒシ</t>
    </rPh>
    <rPh sb="192" eb="194">
      <t>スイドウ</t>
    </rPh>
    <rPh sb="194" eb="197">
      <t>タイシンカ</t>
    </rPh>
    <rPh sb="197" eb="199">
      <t>ケイカク</t>
    </rPh>
    <rPh sb="202" eb="203">
      <t>ナ</t>
    </rPh>
    <rPh sb="204" eb="206">
      <t>アサヒシ</t>
    </rPh>
    <rPh sb="206" eb="208">
      <t>スイドウ</t>
    </rPh>
    <rPh sb="208" eb="210">
      <t>ジギョウ</t>
    </rPh>
    <rPh sb="210" eb="212">
      <t>チョウキ</t>
    </rPh>
    <rPh sb="212" eb="214">
      <t>ケイカク</t>
    </rPh>
    <rPh sb="215" eb="217">
      <t>ケイカク</t>
    </rPh>
    <rPh sb="217" eb="219">
      <t>キカン</t>
    </rPh>
    <rPh sb="220" eb="222">
      <t>レイワ</t>
    </rPh>
    <rPh sb="226" eb="228">
      <t>ネンド</t>
    </rPh>
    <rPh sb="233" eb="235">
      <t>ハイスイ</t>
    </rPh>
    <rPh sb="235" eb="236">
      <t>ジョウ</t>
    </rPh>
    <rPh sb="236" eb="238">
      <t>シセツ</t>
    </rPh>
    <rPh sb="239" eb="241">
      <t>キカン</t>
    </rPh>
    <rPh sb="242" eb="244">
      <t>ジュウヨウ</t>
    </rPh>
    <rPh sb="244" eb="246">
      <t>キュウスイ</t>
    </rPh>
    <rPh sb="246" eb="248">
      <t>カンロ</t>
    </rPh>
    <rPh sb="249" eb="252">
      <t>タイシンカ</t>
    </rPh>
    <rPh sb="253" eb="254">
      <t>スス</t>
    </rPh>
    <rPh sb="261" eb="263">
      <t>ドウリョク</t>
    </rPh>
    <rPh sb="263" eb="264">
      <t>ヒ</t>
    </rPh>
    <rPh sb="265" eb="267">
      <t>ヨクセイ</t>
    </rPh>
    <rPh sb="268" eb="270">
      <t>シセツ</t>
    </rPh>
    <rPh sb="271" eb="274">
      <t>コウリツセイ</t>
    </rPh>
    <rPh sb="275" eb="276">
      <t>タカ</t>
    </rPh>
    <rPh sb="281" eb="283">
      <t>シゼン</t>
    </rPh>
    <rPh sb="283" eb="285">
      <t>リュウカ</t>
    </rPh>
    <rPh sb="285" eb="287">
      <t>ホウシキ</t>
    </rPh>
    <rPh sb="290" eb="292">
      <t>ハイスイ</t>
    </rPh>
    <rPh sb="292" eb="294">
      <t>クイキ</t>
    </rPh>
    <rPh sb="295" eb="297">
      <t>カクダイ</t>
    </rPh>
    <rPh sb="299" eb="301">
      <t>ハイスイ</t>
    </rPh>
    <rPh sb="301" eb="303">
      <t>クイキ</t>
    </rPh>
    <rPh sb="304" eb="307">
      <t>テキセイカ</t>
    </rPh>
    <rPh sb="308" eb="309">
      <t>オコナ</t>
    </rPh>
    <phoneticPr fontId="4"/>
  </si>
  <si>
    <t>　旭市の経営状況は、1-①経常収支比率、1-③流動比率において、類似団体や全国平均に比べ高い水準で推移しており、1-②累積欠損金もなく良好な経営を維持している。
　1-④企業債残高対給水収益比率については、類似団体や全国平均よりも低い水準で推移しているが、今後、更新時期を迎える資産が多くなることから割合が高まる可能性がある。
　1-⑤料金回収率については、類似団体や全国平均より高い水準で推移していたが、平成30年度に値下げの料金改定を行ったことで、令和元年度以降は低下している。
　1-⑥給水原価については、207.72円と類似団体や全国平均よりも高い水準となっており、これは令和3年度決算で経常費用に対する受水費の割合が約6割となっていることが表すように、本市の地理的な要因から全量を受水に依存しており、受水費の負担が大きいことによるものである。なお、県の基準給水原価よりも給水原価が高いことから、平成30年度より一般会計から基準外繰入を行い、令和元年度からは県の市町村水道総合対策事業補助金を受けている。
　1-⑦施設利用率については、配水量の増加に伴い、増加傾向となっている。
　1-⑧有収率については、類似団体や全国平均よりも高いものの、漏水量の増加から減少傾向となっている。
　</t>
    <rPh sb="1" eb="3">
      <t>アサヒシ</t>
    </rPh>
    <rPh sb="4" eb="6">
      <t>ケイエイ</t>
    </rPh>
    <rPh sb="6" eb="8">
      <t>ジョウキョウ</t>
    </rPh>
    <rPh sb="13" eb="15">
      <t>ケイジョウ</t>
    </rPh>
    <rPh sb="15" eb="17">
      <t>シュウシ</t>
    </rPh>
    <rPh sb="17" eb="19">
      <t>ヒリツ</t>
    </rPh>
    <rPh sb="23" eb="25">
      <t>リュウドウ</t>
    </rPh>
    <rPh sb="25" eb="27">
      <t>ヒリツ</t>
    </rPh>
    <rPh sb="32" eb="34">
      <t>ルイジ</t>
    </rPh>
    <rPh sb="34" eb="36">
      <t>ダンタイ</t>
    </rPh>
    <rPh sb="37" eb="39">
      <t>ゼンコク</t>
    </rPh>
    <rPh sb="39" eb="41">
      <t>ヘイキン</t>
    </rPh>
    <rPh sb="42" eb="43">
      <t>クラ</t>
    </rPh>
    <rPh sb="44" eb="45">
      <t>タカ</t>
    </rPh>
    <rPh sb="46" eb="48">
      <t>スイジュン</t>
    </rPh>
    <rPh sb="49" eb="51">
      <t>スイイ</t>
    </rPh>
    <rPh sb="59" eb="61">
      <t>ルイセキ</t>
    </rPh>
    <rPh sb="61" eb="63">
      <t>ケッソン</t>
    </rPh>
    <rPh sb="63" eb="64">
      <t>キン</t>
    </rPh>
    <rPh sb="67" eb="69">
      <t>リョウコウ</t>
    </rPh>
    <rPh sb="70" eb="72">
      <t>ケイエイ</t>
    </rPh>
    <rPh sb="73" eb="75">
      <t>イジ</t>
    </rPh>
    <rPh sb="85" eb="87">
      <t>キギョウ</t>
    </rPh>
    <rPh sb="87" eb="88">
      <t>サイ</t>
    </rPh>
    <rPh sb="88" eb="89">
      <t>ザン</t>
    </rPh>
    <rPh sb="89" eb="90">
      <t>タカ</t>
    </rPh>
    <rPh sb="90" eb="91">
      <t>タイ</t>
    </rPh>
    <rPh sb="91" eb="93">
      <t>キュウスイ</t>
    </rPh>
    <rPh sb="93" eb="95">
      <t>シュウエキ</t>
    </rPh>
    <rPh sb="95" eb="97">
      <t>ヒリツ</t>
    </rPh>
    <rPh sb="103" eb="105">
      <t>ルイジ</t>
    </rPh>
    <rPh sb="105" eb="107">
      <t>ダンタイ</t>
    </rPh>
    <rPh sb="108" eb="110">
      <t>ゼンコク</t>
    </rPh>
    <rPh sb="110" eb="112">
      <t>ヘイキン</t>
    </rPh>
    <rPh sb="115" eb="116">
      <t>ヒク</t>
    </rPh>
    <rPh sb="117" eb="119">
      <t>スイジュン</t>
    </rPh>
    <rPh sb="120" eb="122">
      <t>スイイ</t>
    </rPh>
    <rPh sb="128" eb="130">
      <t>コンゴ</t>
    </rPh>
    <rPh sb="131" eb="133">
      <t>コウシン</t>
    </rPh>
    <rPh sb="133" eb="135">
      <t>ジキ</t>
    </rPh>
    <rPh sb="136" eb="137">
      <t>ムカ</t>
    </rPh>
    <rPh sb="139" eb="141">
      <t>シサン</t>
    </rPh>
    <rPh sb="142" eb="143">
      <t>オオ</t>
    </rPh>
    <rPh sb="150" eb="152">
      <t>ワリアイ</t>
    </rPh>
    <rPh sb="153" eb="154">
      <t>タカ</t>
    </rPh>
    <rPh sb="156" eb="159">
      <t>カノウセイ</t>
    </rPh>
    <rPh sb="168" eb="170">
      <t>リョウキン</t>
    </rPh>
    <rPh sb="170" eb="172">
      <t>カイシュウ</t>
    </rPh>
    <rPh sb="172" eb="173">
      <t>リツ</t>
    </rPh>
    <rPh sb="179" eb="181">
      <t>ルイジ</t>
    </rPh>
    <rPh sb="181" eb="183">
      <t>ダンタイ</t>
    </rPh>
    <rPh sb="184" eb="186">
      <t>ゼンコク</t>
    </rPh>
    <rPh sb="186" eb="188">
      <t>ヘイキン</t>
    </rPh>
    <rPh sb="190" eb="191">
      <t>タカ</t>
    </rPh>
    <rPh sb="192" eb="194">
      <t>スイジュン</t>
    </rPh>
    <rPh sb="195" eb="197">
      <t>スイイ</t>
    </rPh>
    <rPh sb="203" eb="205">
      <t>ヘイセイ</t>
    </rPh>
    <rPh sb="207" eb="209">
      <t>ネンド</t>
    </rPh>
    <rPh sb="210" eb="212">
      <t>ネサ</t>
    </rPh>
    <rPh sb="214" eb="216">
      <t>リョウキン</t>
    </rPh>
    <rPh sb="216" eb="218">
      <t>カイテイ</t>
    </rPh>
    <rPh sb="219" eb="220">
      <t>オコナ</t>
    </rPh>
    <rPh sb="228" eb="229">
      <t>ゲン</t>
    </rPh>
    <rPh sb="230" eb="231">
      <t>ド</t>
    </rPh>
    <rPh sb="231" eb="233">
      <t>イコウ</t>
    </rPh>
    <rPh sb="234" eb="236">
      <t>テイカ</t>
    </rPh>
    <rPh sb="246" eb="248">
      <t>キュウスイ</t>
    </rPh>
    <rPh sb="248" eb="250">
      <t>ゲンカ</t>
    </rPh>
    <rPh sb="262" eb="263">
      <t>エン</t>
    </rPh>
    <rPh sb="264" eb="266">
      <t>ルイジ</t>
    </rPh>
    <rPh sb="266" eb="268">
      <t>ダンタイ</t>
    </rPh>
    <rPh sb="269" eb="271">
      <t>ゼンコク</t>
    </rPh>
    <rPh sb="271" eb="273">
      <t>ヘイキン</t>
    </rPh>
    <rPh sb="276" eb="277">
      <t>タカ</t>
    </rPh>
    <rPh sb="278" eb="280">
      <t>スイジュン</t>
    </rPh>
    <rPh sb="303" eb="304">
      <t>タイ</t>
    </rPh>
    <rPh sb="315" eb="316">
      <t>ワリ</t>
    </rPh>
    <rPh sb="329" eb="332">
      <t>チリテキ</t>
    </rPh>
    <rPh sb="333" eb="335">
      <t>ヨウイン</t>
    </rPh>
    <rPh sb="337" eb="339">
      <t>ゼンリョウ</t>
    </rPh>
    <rPh sb="340" eb="342">
      <t>ジュスイ</t>
    </rPh>
    <rPh sb="343" eb="345">
      <t>イゾン</t>
    </rPh>
    <rPh sb="350" eb="352">
      <t>ジュスイ</t>
    </rPh>
    <rPh sb="352" eb="353">
      <t>ヒ</t>
    </rPh>
    <rPh sb="354" eb="356">
      <t>フタン</t>
    </rPh>
    <rPh sb="357" eb="358">
      <t>オオ</t>
    </rPh>
    <rPh sb="376" eb="378">
      <t>キジュン</t>
    </rPh>
    <rPh sb="378" eb="380">
      <t>キュウスイ</t>
    </rPh>
    <rPh sb="380" eb="382">
      <t>ゲンカ</t>
    </rPh>
    <rPh sb="385" eb="387">
      <t>キュウスイ</t>
    </rPh>
    <rPh sb="387" eb="389">
      <t>ゲンカ</t>
    </rPh>
    <rPh sb="390" eb="391">
      <t>タカ</t>
    </rPh>
    <rPh sb="397" eb="399">
      <t>ヘイセイ</t>
    </rPh>
    <rPh sb="401" eb="403">
      <t>ネンド</t>
    </rPh>
    <rPh sb="405" eb="407">
      <t>イッパン</t>
    </rPh>
    <rPh sb="407" eb="409">
      <t>カイケイ</t>
    </rPh>
    <rPh sb="412" eb="414">
      <t>キジュン</t>
    </rPh>
    <rPh sb="414" eb="415">
      <t>ガイ</t>
    </rPh>
    <rPh sb="418" eb="420">
      <t>レイワ</t>
    </rPh>
    <rPh sb="420" eb="422">
      <t>ガンネン</t>
    </rPh>
    <rPh sb="422" eb="423">
      <t>オコナ</t>
    </rPh>
    <rPh sb="424" eb="425">
      <t>ド</t>
    </rPh>
    <rPh sb="428" eb="429">
      <t>ケン</t>
    </rPh>
    <rPh sb="430" eb="433">
      <t>シチョウソン</t>
    </rPh>
    <rPh sb="433" eb="435">
      <t>スイドウ</t>
    </rPh>
    <rPh sb="435" eb="437">
      <t>ソウゴウ</t>
    </rPh>
    <rPh sb="437" eb="439">
      <t>タイサク</t>
    </rPh>
    <rPh sb="439" eb="441">
      <t>ジギョウ</t>
    </rPh>
    <rPh sb="444" eb="446">
      <t>ジギョウ</t>
    </rPh>
    <rPh sb="446" eb="449">
      <t>ホジョキン</t>
    </rPh>
    <rPh sb="456" eb="458">
      <t>シセツ</t>
    </rPh>
    <rPh sb="458" eb="460">
      <t>シヨウ</t>
    </rPh>
    <rPh sb="460" eb="461">
      <t>リツ</t>
    </rPh>
    <rPh sb="463" eb="465">
      <t>リヨウ</t>
    </rPh>
    <rPh sb="467" eb="469">
      <t>ハイスイ</t>
    </rPh>
    <rPh sb="469" eb="470">
      <t>リョウ</t>
    </rPh>
    <rPh sb="471" eb="473">
      <t>ゾウカ</t>
    </rPh>
    <rPh sb="474" eb="475">
      <t>トモナ</t>
    </rPh>
    <rPh sb="477" eb="479">
      <t>ゾウカ</t>
    </rPh>
    <rPh sb="479" eb="481">
      <t>ケイコウ</t>
    </rPh>
    <rPh sb="493" eb="496">
      <t>ユウシュウリツ</t>
    </rPh>
    <rPh sb="502" eb="506">
      <t>ルイジダンタイ</t>
    </rPh>
    <rPh sb="507" eb="511">
      <t>ゼンコクヘイキン</t>
    </rPh>
    <rPh sb="514" eb="515">
      <t>タカ</t>
    </rPh>
    <rPh sb="528" eb="530">
      <t>ゲンショウ</t>
    </rPh>
    <rPh sb="530" eb="532">
      <t>ケイコウ</t>
    </rPh>
    <phoneticPr fontId="4"/>
  </si>
  <si>
    <t>　旭市の水道事業は、合併前の旧1市3町全てで昭和56年から給水を開始した後発の事業であり、2-②管路経年化率、2-③の管路更新率も類似団体や全国平均よりも低くなっている。
　しかしながら、2-①有形固定資産減価償却率は、類似団体や全国平均よりも高く、施設全体として更新時期を迎える資産が多くなっている。令和2年度からは耐用年数を超える管路が見られ始め、また、電気設備では耐用年数を経過しているものも多い。
　令和3年度においてはポンプ施設及び基幹管路の基本設計を行っており、配水場施設や基幹・重要給水管路の耐震化を進めるとともに、将来の更新需要に備え、現在の経営状況を維持していく。</t>
    <rPh sb="1" eb="3">
      <t>アサヒシ</t>
    </rPh>
    <rPh sb="4" eb="6">
      <t>スイドウ</t>
    </rPh>
    <rPh sb="6" eb="8">
      <t>ジギョウ</t>
    </rPh>
    <rPh sb="10" eb="12">
      <t>ガッペイ</t>
    </rPh>
    <rPh sb="12" eb="13">
      <t>マエ</t>
    </rPh>
    <rPh sb="14" eb="15">
      <t>キュウ</t>
    </rPh>
    <rPh sb="16" eb="17">
      <t>シ</t>
    </rPh>
    <rPh sb="18" eb="19">
      <t>チョウ</t>
    </rPh>
    <rPh sb="19" eb="20">
      <t>スベ</t>
    </rPh>
    <rPh sb="22" eb="24">
      <t>ショウワ</t>
    </rPh>
    <rPh sb="26" eb="27">
      <t>ネン</t>
    </rPh>
    <rPh sb="29" eb="31">
      <t>キュウスイ</t>
    </rPh>
    <rPh sb="32" eb="34">
      <t>カイシ</t>
    </rPh>
    <rPh sb="36" eb="38">
      <t>コウハツ</t>
    </rPh>
    <rPh sb="39" eb="41">
      <t>ジギョウ</t>
    </rPh>
    <rPh sb="48" eb="50">
      <t>カンロ</t>
    </rPh>
    <rPh sb="50" eb="53">
      <t>ケイネンカ</t>
    </rPh>
    <rPh sb="53" eb="54">
      <t>リツ</t>
    </rPh>
    <rPh sb="151" eb="153">
      <t>レイワ</t>
    </rPh>
    <rPh sb="154" eb="156">
      <t>ネンド</t>
    </rPh>
    <rPh sb="164" eb="165">
      <t>コ</t>
    </rPh>
    <rPh sb="167" eb="169">
      <t>カンロ</t>
    </rPh>
    <rPh sb="170" eb="171">
      <t>ミ</t>
    </rPh>
    <rPh sb="173" eb="174">
      <t>ハジ</t>
    </rPh>
    <rPh sb="179" eb="181">
      <t>デンキ</t>
    </rPh>
    <rPh sb="181" eb="183">
      <t>セツビ</t>
    </rPh>
    <rPh sb="185" eb="187">
      <t>タイヨウ</t>
    </rPh>
    <rPh sb="187" eb="189">
      <t>ネンスウ</t>
    </rPh>
    <rPh sb="190" eb="192">
      <t>ケイカ</t>
    </rPh>
    <rPh sb="199" eb="200">
      <t>オオ</t>
    </rPh>
    <rPh sb="204" eb="206">
      <t>レイワ</t>
    </rPh>
    <rPh sb="207" eb="209">
      <t>ネンド</t>
    </rPh>
    <rPh sb="217" eb="219">
      <t>シセツ</t>
    </rPh>
    <rPh sb="219" eb="220">
      <t>オヨ</t>
    </rPh>
    <rPh sb="221" eb="225">
      <t>キカンカンロ</t>
    </rPh>
    <rPh sb="226" eb="228">
      <t>キホン</t>
    </rPh>
    <rPh sb="228" eb="230">
      <t>セッケイ</t>
    </rPh>
    <rPh sb="231" eb="232">
      <t>オコナ</t>
    </rPh>
    <rPh sb="237" eb="239">
      <t>ハイスイ</t>
    </rPh>
    <rPh sb="239" eb="240">
      <t>ジョウ</t>
    </rPh>
    <rPh sb="240" eb="242">
      <t>シセツ</t>
    </rPh>
    <rPh sb="243" eb="245">
      <t>キカン</t>
    </rPh>
    <rPh sb="246" eb="248">
      <t>ジュウヨウ</t>
    </rPh>
    <rPh sb="248" eb="251">
      <t>キュウスイカン</t>
    </rPh>
    <rPh sb="251" eb="252">
      <t>ロ</t>
    </rPh>
    <rPh sb="253" eb="256">
      <t>タイシンカ</t>
    </rPh>
    <rPh sb="257" eb="258">
      <t>スス</t>
    </rPh>
    <rPh sb="265" eb="267">
      <t>ショウライ</t>
    </rPh>
    <rPh sb="268" eb="270">
      <t>コウシン</t>
    </rPh>
    <rPh sb="270" eb="272">
      <t>ジュヨウ</t>
    </rPh>
    <rPh sb="273" eb="274">
      <t>ソナ</t>
    </rPh>
    <rPh sb="276" eb="278">
      <t>ゲンザイ</t>
    </rPh>
    <rPh sb="279" eb="281">
      <t>ケイエイ</t>
    </rPh>
    <rPh sb="281" eb="283">
      <t>ジョウキョウ</t>
    </rPh>
    <rPh sb="284" eb="286">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</si>
</sst>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0.06</c:v>
                </c:pt>
                <c:pt idx="1">
                  <c:v>0.06</c:v>
                </c:pt>
                <c:pt idx="2">
                  <c:v>0.01</c:v>
                </c:pt>
                <c:pt idx="3">
                  <c:v>0.04</c:v>
                </c:pt>
                <c:pt idx="4">
                  <c:v>0.05</c:v>
                </c:pt>
              </c:numCache>
            </c:numRef>
          </c:val>
          <c:extLst>
            <c:ext xmlns:c16="http://schemas.microsoft.com/office/drawing/2014/chart" uri="{C3380CC4-5D6E-409C-BE32-E72D297353CC}">
              <c16:uniqueId val="{00000000-CFA0-4510-BA7F-DF43337A4F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CFA0-4510-BA7F-DF43337A4F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60.51</c:v>
                </c:pt>
                <c:pt idx="1">
                  <c:v>61.41</c:v>
                </c:pt>
                <c:pt idx="2">
                  <c:v>61.53</c:v>
                </c:pt>
                <c:pt idx="3">
                  <c:v>63.13</c:v>
                </c:pt>
                <c:pt idx="4">
                  <c:v>63.43</c:v>
                </c:pt>
              </c:numCache>
            </c:numRef>
          </c:val>
          <c:extLst>
            <c:ext xmlns:c16="http://schemas.microsoft.com/office/drawing/2014/chart" uri="{C3380CC4-5D6E-409C-BE32-E72D297353CC}">
              <c16:uniqueId val="{00000000-09A5-4135-B1D2-D52ED6E03F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9A5-4135-B1D2-D52ED6E03F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95.08</c:v>
                </c:pt>
                <c:pt idx="1">
                  <c:v>93.89</c:v>
                </c:pt>
                <c:pt idx="2">
                  <c:v>93.08</c:v>
                </c:pt>
                <c:pt idx="3">
                  <c:v>92.67</c:v>
                </c:pt>
                <c:pt idx="4">
                  <c:v>91.63</c:v>
                </c:pt>
              </c:numCache>
            </c:numRef>
          </c:val>
          <c:extLst>
            <c:ext xmlns:c16="http://schemas.microsoft.com/office/drawing/2014/chart" uri="{C3380CC4-5D6E-409C-BE32-E72D297353CC}">
              <c16:uniqueId val="{00000000-BDB6-475B-BCAF-D9B13A5928E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BDB6-475B-BCAF-D9B13A5928E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118.44</c:v>
                </c:pt>
                <c:pt idx="1">
                  <c:v>114.93</c:v>
                </c:pt>
                <c:pt idx="2">
                  <c:v>116.46</c:v>
                </c:pt>
                <c:pt idx="3">
                  <c:v>119.15</c:v>
                </c:pt>
                <c:pt idx="4">
                  <c:v>121.84</c:v>
                </c:pt>
              </c:numCache>
            </c:numRef>
          </c:val>
          <c:extLst>
            <c:ext xmlns:c16="http://schemas.microsoft.com/office/drawing/2014/chart" uri="{C3380CC4-5D6E-409C-BE32-E72D297353CC}">
              <c16:uniqueId val="{00000000-F9C2-49C1-BCA1-C98BD0724B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F9C2-49C1-BCA1-C98BD0724B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63.35</c:v>
                </c:pt>
                <c:pt idx="1">
                  <c:v>64.22</c:v>
                </c:pt>
                <c:pt idx="2">
                  <c:v>65.7</c:v>
                </c:pt>
                <c:pt idx="3">
                  <c:v>66.97</c:v>
                </c:pt>
                <c:pt idx="4">
                  <c:v>68.349999999999994</c:v>
                </c:pt>
              </c:numCache>
            </c:numRef>
          </c:val>
          <c:extLst>
            <c:ext xmlns:c16="http://schemas.microsoft.com/office/drawing/2014/chart" uri="{C3380CC4-5D6E-409C-BE32-E72D297353CC}">
              <c16:uniqueId val="{00000000-34F2-4566-BC6A-0B6DD42A949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34F2-4566-BC6A-0B6DD42A949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quot;-&quot;">
                  <c:v>0.47</c:v>
                </c:pt>
                <c:pt idx="4" formatCode="#,##0.00;&quot;△&quot;#,##0.00;&quot;-&quot;">
                  <c:v>1.1299999999999999</c:v>
                </c:pt>
              </c:numCache>
            </c:numRef>
          </c:val>
          <c:extLst>
            <c:ext xmlns:c16="http://schemas.microsoft.com/office/drawing/2014/chart" uri="{C3380CC4-5D6E-409C-BE32-E72D297353CC}">
              <c16:uniqueId val="{00000000-FA49-4C76-81AA-EA2A18E175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A49-4C76-81AA-EA2A18E175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8E-4C7E-B6A0-F1F77DF1D05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0E8E-4C7E-B6A0-F1F77DF1D05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977.23</c:v>
                </c:pt>
                <c:pt idx="1">
                  <c:v>1533.7</c:v>
                </c:pt>
                <c:pt idx="2">
                  <c:v>1576.37</c:v>
                </c:pt>
                <c:pt idx="3">
                  <c:v>1723.41</c:v>
                </c:pt>
                <c:pt idx="4">
                  <c:v>1774.24</c:v>
                </c:pt>
              </c:numCache>
            </c:numRef>
          </c:val>
          <c:extLst>
            <c:ext xmlns:c16="http://schemas.microsoft.com/office/drawing/2014/chart" uri="{C3380CC4-5D6E-409C-BE32-E72D297353CC}">
              <c16:uniqueId val="{00000000-291F-4724-89D9-B4F6425304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91F-4724-89D9-B4F6425304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45.74</c:v>
                </c:pt>
                <c:pt idx="1">
                  <c:v>47.89</c:v>
                </c:pt>
                <c:pt idx="2">
                  <c:v>48.76</c:v>
                </c:pt>
                <c:pt idx="3">
                  <c:v>47.74</c:v>
                </c:pt>
                <c:pt idx="4">
                  <c:v>44.45</c:v>
                </c:pt>
              </c:numCache>
            </c:numRef>
          </c:val>
          <c:extLst>
            <c:ext xmlns:c16="http://schemas.microsoft.com/office/drawing/2014/chart" uri="{C3380CC4-5D6E-409C-BE32-E72D297353CC}">
              <c16:uniqueId val="{00000000-CD09-4BAA-A06E-D8F93E4651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CD09-4BAA-A06E-D8F93E4651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117.74</c:v>
                </c:pt>
                <c:pt idx="1">
                  <c:v>111.85</c:v>
                </c:pt>
                <c:pt idx="2">
                  <c:v>103.38</c:v>
                </c:pt>
                <c:pt idx="3">
                  <c:v>106.49</c:v>
                </c:pt>
                <c:pt idx="4">
                  <c:v>108.8</c:v>
                </c:pt>
              </c:numCache>
            </c:numRef>
          </c:val>
          <c:extLst>
            <c:ext xmlns:c16="http://schemas.microsoft.com/office/drawing/2014/chart" uri="{C3380CC4-5D6E-409C-BE32-E72D297353CC}">
              <c16:uniqueId val="{00000000-7A86-49F8-AC41-A2DA14131D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7A86-49F8-AC41-A2DA14131D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218.11</c:v>
                </c:pt>
                <c:pt idx="1">
                  <c:v>217.67</c:v>
                </c:pt>
                <c:pt idx="2">
                  <c:v>218.31</c:v>
                </c:pt>
                <c:pt idx="3">
                  <c:v>211.38</c:v>
                </c:pt>
                <c:pt idx="4">
                  <c:v>207.72</c:v>
                </c:pt>
              </c:numCache>
            </c:numRef>
          </c:val>
          <c:extLst>
            <c:ext xmlns:c16="http://schemas.microsoft.com/office/drawing/2014/chart" uri="{C3380CC4-5D6E-409C-BE32-E72D297353CC}">
              <c16:uniqueId val="{00000000-B05B-42D8-9204-435A8BB811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B05B-42D8-9204-435A8BB811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旭市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64009</v>
      </c>
      <c r="AM8" s="45"/>
      <c r="AN8" s="45"/>
      <c r="AO8" s="45"/>
      <c r="AP8" s="45"/>
      <c r="AQ8" s="45"/>
      <c r="AR8" s="45"/>
      <c r="AS8" s="45"/>
      <c r="AT8" s="46">
        <f>データ!$S$6</f>
        <v>130.44999999999999</v>
      </c>
      <c r="AU8" s="47"/>
      <c r="AV8" s="47"/>
      <c r="AW8" s="47"/>
      <c r="AX8" s="47"/>
      <c r="AY8" s="47"/>
      <c r="AZ8" s="47"/>
      <c r="BA8" s="47"/>
      <c r="BB8" s="48">
        <f>データ!$T$6</f>
        <v>490.68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90.34</v>
      </c>
      <c r="J10" s="47"/>
      <c r="K10" s="47"/>
      <c r="L10" s="47"/>
      <c r="M10" s="47"/>
      <c r="N10" s="47"/>
      <c r="O10" s="81"/>
      <c r="P10" s="48">
        <f>データ!$P$6</f>
        <v>89.47</v>
      </c>
      <c r="Q10" s="48"/>
      <c r="R10" s="48"/>
      <c r="S10" s="48"/>
      <c r="T10" s="48"/>
      <c r="U10" s="48"/>
      <c r="V10" s="48"/>
      <c r="W10" s="45">
        <f>データ!$Q$6</f>
        <v>4620</v>
      </c>
      <c r="X10" s="45"/>
      <c r="Y10" s="45"/>
      <c r="Z10" s="45"/>
      <c r="AA10" s="45"/>
      <c r="AB10" s="45"/>
      <c r="AC10" s="45"/>
      <c r="AD10" s="2"/>
      <c r="AE10" s="2"/>
      <c r="AF10" s="2"/>
      <c r="AG10" s="2"/>
      <c r="AH10" s="2"/>
      <c r="AI10" s="2"/>
      <c r="AJ10" s="2"/>
      <c r="AK10" s="2"/>
      <c r="AL10" s="45">
        <f>データ!$U$6</f>
        <v>57020</v>
      </c>
      <c r="AM10" s="45"/>
      <c r="AN10" s="45"/>
      <c r="AO10" s="45"/>
      <c r="AP10" s="45"/>
      <c r="AQ10" s="45"/>
      <c r="AR10" s="45"/>
      <c r="AS10" s="45"/>
      <c r="AT10" s="46">
        <f>データ!$V$6</f>
        <v>114.25</v>
      </c>
      <c r="AU10" s="47"/>
      <c r="AV10" s="47"/>
      <c r="AW10" s="47"/>
      <c r="AX10" s="47"/>
      <c r="AY10" s="47"/>
      <c r="AZ10" s="47"/>
      <c r="BA10" s="47"/>
      <c r="BB10" s="48">
        <f>データ!$W$6</f>
        <v>499.08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112</v>
      </c>
      <c r="BM47" s="83"/>
      <c r="BN47" s="83"/>
      <c r="BO47" s="83"/>
      <c r="BP47" s="83"/>
      <c r="BQ47" s="83"/>
      <c r="BR47" s="83"/>
      <c r="BS47" s="83"/>
      <c r="BT47" s="83"/>
      <c r="BU47" s="83"/>
      <c r="BV47" s="83"/>
      <c r="BW47" s="83"/>
      <c r="BX47" s="83"/>
      <c r="BY47" s="83"/>
      <c r="BZ47" s="8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xXSd9pcyQB4OjIYcIHrqvtUXZkafgP/jM1BJJWItWbuzv+hJiSZJju+vcvPQNL0nc7+zKB3roIfXvR+u/8Fe5A==" saltValue="GXn4+Sd5l2Z1khJ7sLxWn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122157</v>
      </c>
      <c r="D6" s="20">
        <f t="shared" si="3"/>
        <v>46</v>
      </c>
      <c r="E6" s="20">
        <f t="shared" si="3"/>
        <v>1</v>
      </c>
      <c r="F6" s="20">
        <f t="shared" si="3"/>
        <v>0</v>
      </c>
      <c r="G6" s="20">
        <f t="shared" si="3"/>
        <v>1</v>
      </c>
      <c r="H6" s="20" t="str">
        <f t="shared" si="3"/>
        <v>千葉県　旭市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90.34</v>
      </c>
      <c r="P6" s="21">
        <f t="shared" si="3"/>
        <v>89.47</v>
      </c>
      <c r="Q6" s="21">
        <f t="shared" si="3"/>
        <v>4620</v>
      </c>
      <c r="R6" s="21">
        <f t="shared" si="3"/>
        <v>64009</v>
      </c>
      <c r="S6" s="21">
        <f t="shared" si="3"/>
        <v>130.44999999999999</v>
      </c>
      <c r="T6" s="21">
        <f t="shared" si="3"/>
        <v>490.68</v>
      </c>
      <c r="U6" s="21">
        <f t="shared" si="3"/>
        <v>57020</v>
      </c>
      <c r="V6" s="21">
        <f t="shared" si="3"/>
        <v>114.25</v>
      </c>
      <c r="W6" s="21">
        <f t="shared" si="3"/>
        <v>499.08</v>
      </c>
      <c r="X6" s="22">
        <f>IF(X7="",NA(),X7)</f>
        <v>118.44</v>
      </c>
      <c r="Y6" s="22">
        <f t="shared" ref="Y6:AG6" si="4">IF(Y7="",NA(),Y7)</f>
        <v>114.93</v>
      </c>
      <c r="Z6" s="22">
        <f t="shared" si="4"/>
        <v>116.46</v>
      </c>
      <c r="AA6" s="22">
        <f t="shared" si="4"/>
        <v>119.15</v>
      </c>
      <c r="AB6" s="22">
        <f t="shared" si="4"/>
        <v>121.84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977.23</v>
      </c>
      <c r="AU6" s="22">
        <f t="shared" ref="AU6:BC6" si="6">IF(AU7="",NA(),AU7)</f>
        <v>1533.7</v>
      </c>
      <c r="AV6" s="22">
        <f t="shared" si="6"/>
        <v>1576.37</v>
      </c>
      <c r="AW6" s="22">
        <f t="shared" si="6"/>
        <v>1723.41</v>
      </c>
      <c r="AX6" s="22">
        <f t="shared" si="6"/>
        <v>1774.24</v>
      </c>
      <c r="AY6" s="22">
        <f t="shared" si="6"/>
        <v>355.5</v>
      </c>
      <c r="AZ6" s="22">
        <f t="shared" si="6"/>
        <v>349.83</v>
      </c>
      <c r="BA6" s="22">
        <f t="shared" si="6"/>
        <v>360.86</v>
      </c>
      <c r="BB6" s="22">
        <f t="shared" si="6"/>
        <v>350.79</v>
      </c>
      <c r="BC6" s="22">
        <f t="shared" si="6"/>
        <v>354.57</v>
      </c>
      <c r="BD6" s="21" t="str">
        <f>IF(BD7="","",IF(BD7="-","【-】","【"&amp;SUBSTITUTE(TEXT(BD7,"#,##0.00"),"-","△")&amp;"】"))</f>
        <v>【261.51】</v>
      </c>
      <c r="BE6" s="22">
        <f>IF(BE7="",NA(),BE7)</f>
        <v>45.74</v>
      </c>
      <c r="BF6" s="22">
        <f t="shared" ref="BF6:BN6" si="7">IF(BF7="",NA(),BF7)</f>
        <v>47.89</v>
      </c>
      <c r="BG6" s="22">
        <f t="shared" si="7"/>
        <v>48.76</v>
      </c>
      <c r="BH6" s="22">
        <f t="shared" si="7"/>
        <v>47.74</v>
      </c>
      <c r="BI6" s="22">
        <f t="shared" si="7"/>
        <v>44.45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117.74</v>
      </c>
      <c r="BQ6" s="22">
        <f t="shared" ref="BQ6:BY6" si="8">IF(BQ7="",NA(),BQ7)</f>
        <v>111.85</v>
      </c>
      <c r="BR6" s="22">
        <f t="shared" si="8"/>
        <v>103.38</v>
      </c>
      <c r="BS6" s="22">
        <f t="shared" si="8"/>
        <v>106.49</v>
      </c>
      <c r="BT6" s="22">
        <f t="shared" si="8"/>
        <v>108.8</v>
      </c>
      <c r="BU6" s="22">
        <f t="shared" si="8"/>
        <v>104.57</v>
      </c>
      <c r="BV6" s="22">
        <f t="shared" si="8"/>
        <v>103.54</v>
      </c>
      <c r="BW6" s="22">
        <f t="shared" si="8"/>
        <v>103.32</v>
      </c>
      <c r="BX6" s="22">
        <f t="shared" si="8"/>
        <v>100.85</v>
      </c>
      <c r="BY6" s="22">
        <f t="shared" si="8"/>
        <v>103.79</v>
      </c>
      <c r="BZ6" s="21" t="str">
        <f>IF(BZ7="","",IF(BZ7="-","【-】","【"&amp;SUBSTITUTE(TEXT(BZ7,"#,##0.00"),"-","△")&amp;"】"))</f>
        <v>【102.35】</v>
      </c>
      <c r="CA6" s="22">
        <f>IF(CA7="",NA(),CA7)</f>
        <v>218.11</v>
      </c>
      <c r="CB6" s="22">
        <f t="shared" ref="CB6:CJ6" si="9">IF(CB7="",NA(),CB7)</f>
        <v>217.67</v>
      </c>
      <c r="CC6" s="22">
        <f t="shared" si="9"/>
        <v>218.31</v>
      </c>
      <c r="CD6" s="22">
        <f t="shared" si="9"/>
        <v>211.38</v>
      </c>
      <c r="CE6" s="22">
        <f t="shared" si="9"/>
        <v>207.72</v>
      </c>
      <c r="CF6" s="22">
        <f t="shared" si="9"/>
        <v>165.47</v>
      </c>
      <c r="CG6" s="22">
        <f t="shared" si="9"/>
        <v>167.46</v>
      </c>
      <c r="CH6" s="22">
        <f t="shared" si="9"/>
        <v>168.56</v>
      </c>
      <c r="CI6" s="22">
        <f t="shared" si="9"/>
        <v>167.1</v>
      </c>
      <c r="CJ6" s="22">
        <f t="shared" si="9"/>
        <v>167.86</v>
      </c>
      <c r="CK6" s="21" t="str">
        <f>IF(CK7="","",IF(CK7="-","【-】","【"&amp;SUBSTITUTE(TEXT(CK7,"#,##0.00"),"-","△")&amp;"】"))</f>
        <v>【167.74】</v>
      </c>
      <c r="CL6" s="22">
        <f>IF(CL7="",NA(),CL7)</f>
        <v>60.51</v>
      </c>
      <c r="CM6" s="22">
        <f t="shared" ref="CM6:CU6" si="10">IF(CM7="",NA(),CM7)</f>
        <v>61.41</v>
      </c>
      <c r="CN6" s="22">
        <f t="shared" si="10"/>
        <v>61.53</v>
      </c>
      <c r="CO6" s="22">
        <f t="shared" si="10"/>
        <v>63.13</v>
      </c>
      <c r="CP6" s="22">
        <f t="shared" si="10"/>
        <v>63.43</v>
      </c>
      <c r="CQ6" s="22">
        <f t="shared" si="10"/>
        <v>59.74</v>
      </c>
      <c r="CR6" s="22">
        <f t="shared" si="10"/>
        <v>59.46</v>
      </c>
      <c r="CS6" s="22">
        <f t="shared" si="10"/>
        <v>59.51</v>
      </c>
      <c r="CT6" s="22">
        <f t="shared" si="10"/>
        <v>59.91</v>
      </c>
      <c r="CU6" s="22">
        <f t="shared" si="10"/>
        <v>59.4</v>
      </c>
      <c r="CV6" s="21" t="str">
        <f>IF(CV7="","",IF(CV7="-","【-】","【"&amp;SUBSTITUTE(TEXT(CV7,"#,##0.00"),"-","△")&amp;"】"))</f>
        <v>【60.29】</v>
      </c>
      <c r="CW6" s="22">
        <f>IF(CW7="",NA(),CW7)</f>
        <v>95.08</v>
      </c>
      <c r="CX6" s="22">
        <f t="shared" ref="CX6:DF6" si="11">IF(CX7="",NA(),CX7)</f>
        <v>93.89</v>
      </c>
      <c r="CY6" s="22">
        <f t="shared" si="11"/>
        <v>93.08</v>
      </c>
      <c r="CZ6" s="22">
        <f t="shared" si="11"/>
        <v>92.67</v>
      </c>
      <c r="DA6" s="22">
        <f t="shared" si="11"/>
        <v>91.63</v>
      </c>
      <c r="DB6" s="22">
        <f t="shared" si="11"/>
        <v>87.28</v>
      </c>
      <c r="DC6" s="22">
        <f t="shared" si="11"/>
        <v>87.41</v>
      </c>
      <c r="DD6" s="22">
        <f t="shared" si="11"/>
        <v>87.08</v>
      </c>
      <c r="DE6" s="22">
        <f t="shared" si="11"/>
        <v>87.26</v>
      </c>
      <c r="DF6" s="22">
        <f t="shared" si="11"/>
        <v>87.57</v>
      </c>
      <c r="DG6" s="21" t="str">
        <f>IF(DG7="","",IF(DG7="-","【-】","【"&amp;SUBSTITUTE(TEXT(DG7,"#,##0.00"),"-","△")&amp;"】"))</f>
        <v>【90.12】</v>
      </c>
      <c r="DH6" s="22">
        <f>IF(DH7="",NA(),DH7)</f>
        <v>63.35</v>
      </c>
      <c r="DI6" s="22">
        <f t="shared" ref="DI6:DQ6" si="12">IF(DI7="",NA(),DI7)</f>
        <v>64.22</v>
      </c>
      <c r="DJ6" s="22">
        <f t="shared" si="12"/>
        <v>65.7</v>
      </c>
      <c r="DK6" s="22">
        <f t="shared" si="12"/>
        <v>66.97</v>
      </c>
      <c r="DL6" s="22">
        <f t="shared" si="12"/>
        <v>68.349999999999994</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1">
        <f t="shared" ref="DT6:EB6" si="13">IF(DT7="",NA(),DT7)</f>
        <v>0</v>
      </c>
      <c r="DU6" s="21">
        <f t="shared" si="13"/>
        <v>0</v>
      </c>
      <c r="DV6" s="22">
        <f t="shared" si="13"/>
        <v>0.47</v>
      </c>
      <c r="DW6" s="22">
        <f t="shared" si="13"/>
        <v>1.1299999999999999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0.06</v>
      </c>
      <c r="EE6" s="22">
        <f t="shared" ref="EE6:EM6" si="14">IF(EE7="",NA(),EE7)</f>
        <v>0.06</v>
      </c>
      <c r="EF6" s="22">
        <f t="shared" si="14"/>
        <v>0.01</v>
      </c>
      <c r="EG6" s="22">
        <f t="shared" si="14"/>
        <v>0.04</v>
      </c>
      <c r="EH6" s="22">
        <f t="shared" si="14"/>
        <v>0.05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122157</v>
      </c>
      <c r="D7" s="24">
        <v>46</v>
      </c>
      <c r="E7" s="24">
        <v>1</v>
      </c>
      <c r="F7" s="24">
        <v>0</v>
      </c>
      <c r="G7" s="24">
        <v>1</v>
      </c>
      <c r="H7" s="24" t="s">
        <v>93</v>
      </c>
      <c r="I7" s="24" t="s">
        <v>94</v>
      </c>
      <c r="J7" s="24" t="s">
        <v>95</v>
      </c>
      <c r="K7" s="24" t="s">
        <v>96</v>
      </c>
      <c r="L7" s="24" t="s">
        <v>97</v>
      </c>
      <c r="M7" s="24" t="s">
        <v>98</v>
      </c>
      <c r="N7" s="25" t="s">
        <v>99</v>
      </c>
      <c r="O7" s="25">
        <v>90.34</v>
      </c>
      <c r="P7" s="25">
        <v>89.47</v>
      </c>
      <c r="Q7" s="25">
        <v>4620</v>
      </c>
      <c r="R7" s="25">
        <v>64009</v>
      </c>
      <c r="S7" s="25">
        <v>130.44999999999999</v>
      </c>
      <c r="T7" s="25">
        <v>490.68</v>
      </c>
      <c r="U7" s="25">
        <v>57020</v>
      </c>
      <c r="V7" s="25">
        <v>114.25</v>
      </c>
      <c r="W7" s="25">
        <v>499.08</v>
      </c>
      <c r="X7" s="25">
        <v>118.44</v>
      </c>
      <c r="Y7" s="25">
        <v>114.93</v>
      </c>
      <c r="Z7" s="25">
        <v>116.46</v>
      </c>
      <c r="AA7" s="25">
        <v>119.15</v>
      </c>
      <c r="AB7" s="25">
        <v>121.84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977.23</v>
      </c>
      <c r="AU7" s="25">
        <v>1533.7</v>
      </c>
      <c r="AV7" s="25">
        <v>1576.37</v>
      </c>
      <c r="AW7" s="25">
        <v>1723.41</v>
      </c>
      <c r="AX7" s="25">
        <v>1774.24</v>
      </c>
      <c r="AY7" s="25">
        <v>355.5</v>
      </c>
      <c r="AZ7" s="25">
        <v>349.83</v>
      </c>
      <c r="BA7" s="25">
        <v>360.86</v>
      </c>
      <c r="BB7" s="25">
        <v>350.79</v>
      </c>
      <c r="BC7" s="25">
        <v>354.57</v>
      </c>
      <c r="BD7" s="25">
        <v>261.51</v>
      </c>
      <c r="BE7" s="25">
        <v>45.74</v>
      </c>
      <c r="BF7" s="25">
        <v>47.89</v>
      </c>
      <c r="BG7" s="25">
        <v>48.76</v>
      </c>
      <c r="BH7" s="25">
        <v>47.74</v>
      </c>
      <c r="BI7" s="25">
        <v>44.45</v>
      </c>
      <c r="BJ7" s="25">
        <v>312.58</v>
      </c>
      <c r="BK7" s="25">
        <v>314.87</v>
      </c>
      <c r="BL7" s="25">
        <v>309.27999999999997</v>
      </c>
      <c r="BM7" s="25">
        <v>322.92</v>
      </c>
      <c r="BN7" s="25">
        <v>303.45999999999998</v>
      </c>
      <c r="BO7" s="25">
        <v>265.16000000000003</v>
      </c>
      <c r="BP7" s="25">
        <v>117.74</v>
      </c>
      <c r="BQ7" s="25">
        <v>111.85</v>
      </c>
      <c r="BR7" s="25">
        <v>103.38</v>
      </c>
      <c r="BS7" s="25">
        <v>106.49</v>
      </c>
      <c r="BT7" s="25">
        <v>108.8</v>
      </c>
      <c r="BU7" s="25">
        <v>104.57</v>
      </c>
      <c r="BV7" s="25">
        <v>103.54</v>
      </c>
      <c r="BW7" s="25">
        <v>103.32</v>
      </c>
      <c r="BX7" s="25">
        <v>100.85</v>
      </c>
      <c r="BY7" s="25">
        <v>103.79</v>
      </c>
      <c r="BZ7" s="25">
        <v>102.35</v>
      </c>
      <c r="CA7" s="25">
        <v>218.11</v>
      </c>
      <c r="CB7" s="25">
        <v>217.67</v>
      </c>
      <c r="CC7" s="25">
        <v>218.31</v>
      </c>
      <c r="CD7" s="25">
        <v>211.38</v>
      </c>
      <c r="CE7" s="25">
        <v>207.72</v>
      </c>
      <c r="CF7" s="25">
        <v>165.47</v>
      </c>
      <c r="CG7" s="25">
        <v>167.46</v>
      </c>
      <c r="CH7" s="25">
        <v>168.56</v>
      </c>
      <c r="CI7" s="25">
        <v>167.1</v>
      </c>
      <c r="CJ7" s="25">
        <v>167.86</v>
      </c>
      <c r="CK7" s="25">
        <v>167.74</v>
      </c>
      <c r="CL7" s="25">
        <v>60.51</v>
      </c>
      <c r="CM7" s="25">
        <v>61.41</v>
      </c>
      <c r="CN7" s="25">
        <v>61.53</v>
      </c>
      <c r="CO7" s="25">
        <v>63.13</v>
      </c>
      <c r="CP7" s="25">
        <v>63.43</v>
      </c>
      <c r="CQ7" s="25">
        <v>59.74</v>
      </c>
      <c r="CR7" s="25">
        <v>59.46</v>
      </c>
      <c r="CS7" s="25">
        <v>59.51</v>
      </c>
      <c r="CT7" s="25">
        <v>59.91</v>
      </c>
      <c r="CU7" s="25">
        <v>59.4</v>
      </c>
      <c r="CV7" s="25">
        <v>60.29</v>
      </c>
      <c r="CW7" s="25">
        <v>95.08</v>
      </c>
      <c r="CX7" s="25">
        <v>93.89</v>
      </c>
      <c r="CY7" s="25">
        <v>93.08</v>
      </c>
      <c r="CZ7" s="25">
        <v>92.67</v>
      </c>
      <c r="DA7" s="25">
        <v>91.63</v>
      </c>
      <c r="DB7" s="25">
        <v>87.28</v>
      </c>
      <c r="DC7" s="25">
        <v>87.41</v>
      </c>
      <c r="DD7" s="25">
        <v>87.08</v>
      </c>
      <c r="DE7" s="25">
        <v>87.26</v>
      </c>
      <c r="DF7" s="25">
        <v>87.57</v>
      </c>
      <c r="DG7" s="25">
        <v>90.12</v>
      </c>
      <c r="DH7" s="25">
        <v>63.35</v>
      </c>
      <c r="DI7" s="25">
        <v>64.22</v>
      </c>
      <c r="DJ7" s="25">
        <v>65.7</v>
      </c>
      <c r="DK7" s="25">
        <v>66.97</v>
      </c>
      <c r="DL7" s="25">
        <v>68.349999999999994</v>
      </c>
      <c r="DM7" s="25">
        <v>46.94</v>
      </c>
      <c r="DN7" s="25">
        <v>47.62</v>
      </c>
      <c r="DO7" s="25">
        <v>48.55</v>
      </c>
      <c r="DP7" s="25">
        <v>49.2</v>
      </c>
      <c r="DQ7" s="25">
        <v>50.01</v>
      </c>
      <c r="DR7" s="25">
        <v>50.88</v>
      </c>
      <c r="DS7" s="25">
        <v>0</v>
      </c>
      <c r="DT7" s="25">
        <v>0</v>
      </c>
      <c r="DU7" s="25">
        <v>0</v>
      </c>
      <c r="DV7" s="25">
        <v>0.47</v>
      </c>
      <c r="DW7" s="25">
        <v>1.1299999999999999</v>
      </c>
      <c r="DX7" s="25">
        <v>14.48</v>
      </c>
      <c r="DY7" s="25">
        <v>16.27</v>
      </c>
      <c r="DZ7" s="25">
        <v>17.11</v>
      </c>
      <c r="EA7" s="25">
        <v>18.329999999999998</v>
      </c>
      <c r="EB7" s="25">
        <v>20.27</v>
      </c>
      <c r="EC7" s="25">
        <v>22.3</v>
      </c>
      <c r="ED7" s="25">
        <v>0.06</v>
      </c>
      <c r="EE7" s="25">
        <v>0.06</v>
      </c>
      <c r="EF7" s="25">
        <v>0.01</v>
      </c>
      <c r="EG7" s="25">
        <v>0.04</v>
      </c>
      <c r="EH7" s="25">
        <v>0.05</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2023-02-01T02:31:34Z</cp:lastPrinted>
  <dcterms:created xsi:type="dcterms:W3CDTF">2022-12-01T00:56:13Z</dcterms:created>
  <dcterms:modified xsi:type="dcterms:W3CDTF">2023-02-01T02:31:39Z</dcterms:modified>
  <cp:category/>
</cp:coreProperties>
</file>