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3 決算統計\★財政状況資料集・公営企業経営比較分析表\R3年度分\20230119〆公営企業経営比較分析表\県提出用\"/>
    </mc:Choice>
  </mc:AlternateContent>
  <workbookProtection workbookAlgorithmName="SHA-512" workbookHashValue="m64maBAmMMJz7ymCfYnxtHq+8hgSO8bNGG7WFgcaQZVaQ6ZwyqiSp52NSashrpbp+1/7u92B0OH9WZ3EzfV0ew==" workbookSaltValue="CAmbaVRhaVDLtONkwDfyvA==" workbookSpinCount="100000" lockStructure="1"/>
  <bookViews>
    <workbookView xWindow="0" yWindow="0" windowWidth="20490" windowHeight="693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LP8" i="4" s="1"/>
  <c r="AA6" i="5"/>
  <c r="JW8" i="4" s="1"/>
  <c r="Z6" i="5"/>
  <c r="Y6" i="5"/>
  <c r="X6" i="5"/>
  <c r="EG12" i="4" s="1"/>
  <c r="W6" i="5"/>
  <c r="CN12" i="4" s="1"/>
  <c r="V6" i="5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I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AU12" i="4"/>
  <c r="B12" i="4"/>
  <c r="JW10" i="4"/>
  <c r="ID10" i="4"/>
  <c r="FZ10" i="4"/>
  <c r="CN10" i="4"/>
  <c r="AU10" i="4"/>
  <c r="B10" i="4"/>
  <c r="ID8" i="4"/>
  <c r="FZ8" i="4"/>
  <c r="CN8" i="4"/>
  <c r="AU8" i="4"/>
  <c r="MH78" i="4" l="1"/>
  <c r="HM78" i="4"/>
  <c r="FL54" i="4"/>
  <c r="CS78" i="4"/>
  <c r="BX54" i="4"/>
  <c r="BX32" i="4"/>
  <c r="MN54" i="4"/>
  <c r="MN32" i="4"/>
  <c r="IZ54" i="4"/>
  <c r="IZ32" i="4"/>
  <c r="FL32" i="4"/>
  <c r="C11" i="5"/>
  <c r="D11" i="5"/>
  <c r="E11" i="5"/>
  <c r="B11" i="5"/>
  <c r="GR54" i="4" l="1"/>
  <c r="GR32" i="4"/>
  <c r="U78" i="4"/>
  <c r="P54" i="4"/>
  <c r="P32" i="4"/>
  <c r="DD32" i="4"/>
  <c r="KF54" i="4"/>
  <c r="KF32" i="4"/>
  <c r="JJ78" i="4"/>
  <c r="EO78" i="4"/>
  <c r="DD54" i="4"/>
  <c r="AE32" i="4"/>
  <c r="KU54" i="4"/>
  <c r="KU32" i="4"/>
  <c r="AN78" i="4"/>
  <c r="AE54" i="4"/>
  <c r="KC78" i="4"/>
  <c r="HG54" i="4"/>
  <c r="HG32" i="4"/>
  <c r="FH78" i="4"/>
  <c r="DS54" i="4"/>
  <c r="DS32" i="4"/>
  <c r="LY32" i="4"/>
  <c r="IK32" i="4"/>
  <c r="GT78" i="4"/>
  <c r="EW54" i="4"/>
  <c r="EW32" i="4"/>
  <c r="BZ78" i="4"/>
  <c r="BI54" i="4"/>
  <c r="BI32" i="4"/>
  <c r="LY54" i="4"/>
  <c r="LO78" i="4"/>
  <c r="IK54" i="4"/>
  <c r="BG78" i="4"/>
  <c r="KV78" i="4"/>
  <c r="HV54" i="4"/>
  <c r="HV32" i="4"/>
  <c r="LJ54" i="4"/>
  <c r="LJ32" i="4"/>
  <c r="GA78" i="4"/>
  <c r="EH54" i="4"/>
  <c r="EH32" i="4"/>
  <c r="AT54" i="4"/>
  <c r="AT32" i="4"/>
</calcChain>
</file>

<file path=xl/sharedStrings.xml><?xml version="1.0" encoding="utf-8"?>
<sst xmlns="http://schemas.openxmlformats.org/spreadsheetml/2006/main" count="326" uniqueCount="184">
  <si>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</si>
  <si>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</si>
  <si>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</si>
  <si>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</si>
  <si>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</si>
  <si>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</si>
  <si>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</si>
  <si>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</si>
  <si>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</si>
  <si>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</si>
  <si>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</si>
  <si>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</si>
  <si>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</si>
  <si>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</si>
  <si>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</si>
  <si>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</si>
  <si>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</si>
  <si>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</si>
  <si>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</si>
  <si>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</si>
  <si>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</si>
  <si>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</si>
  <si>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</si>
  <si>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</si>
  <si>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</si>
  <si>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</si>
  <si>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</si>
  <si>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</si>
  <si>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</si>
  <si>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</si>
  <si>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</si>
  <si>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</si>
  <si>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</si>
  <si>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</si>
  <si>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</si>
  <si>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</si>
  <si>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</si>
  <si>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</si>
  <si>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</si>
  <si>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</si>
  <si>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</si>
  <si>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</si>
  <si>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</si>
  <si>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</si>
  <si>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</si>
  <si>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</si>
  <si>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</si>
  <si>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</si>
  <si>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</si>
  <si>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</si>
  <si>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</si>
  <si>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</si>
  <si>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</si>
  <si>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</si>
  <si>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</si>
  <si>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</si>
  <si>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</si>
  <si>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</si>
  <si>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</si>
  <si>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</si>
  <si>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</si>
  <si>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</si>
  <si>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</si>
  <si>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</si>
  <si>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</si>
  <si>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</si>
  <si>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</si>
  <si>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</si>
  <si>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</si>
  <si>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</si>
  <si>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</si>
  <si>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</si>
  <si>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</si>
  <si>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</si>
  <si>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</si>
  <si>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</si>
  <si>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</si>
  <si>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</si>
  <si>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</si>
  <si>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</si>
  <si>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</si>
  <si>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</si>
  <si>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</si>
  <si>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</si>
  <si>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</si>
  <si>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</si>
  <si>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</si>
  <si>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</si>
  <si>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</si>
  <si>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</si>
  <si>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</si>
  <si>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</si>
  <si>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</si>
  <si>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</si>
  <si>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</si>
  <si>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</si>
  <si>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</si>
  <si>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</si>
  <si>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</si>
  <si>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</si>
  <si>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</si>
  <si>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</si>
  <si>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</si>
  <si>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</si>
  <si>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</si>
  <si>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</si>
  <si>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</si>
  <si>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</si>
  <si>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</si>
  <si>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</si>
  <si>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</si>
  <si>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</si>
  <si>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</si>
  <si>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</si>
  <si>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</si>
  <si>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</si>
  <si>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</si>
  <si>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</si>
  <si>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</si>
  <si>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</si>
  <si>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</si>
  <si>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</si>
  <si>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</si>
  <si>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</si>
  <si>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</si>
  <si>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</si>
  <si>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</si>
  <si>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</si>
  <si>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</si>
  <si>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</si>
  <si>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</si>
  <si>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</si>
  <si>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</si>
  <si>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</si>
  <si>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</si>
  <si>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</si>
  <si>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</si>
  <si>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</si>
  <si>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</si>
  <si>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</si>
  <si>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</si>
  <si>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</si>
  <si>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</si>
  <si>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</si>
  <si>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</si>
  <si>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</si>
  <si>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</si>
  <si>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</si>
  <si>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</si>
  <si>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</si>
  <si>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</si>
  <si>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</si>
  <si>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</si>
  <si>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</si>
  <si>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</si>
  <si>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当該値(N-2)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</si>
  <si>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</si>
  <si>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</si>
  <si>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</si>
  <si>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</si>
  <si>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</si>
  <si>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</si>
  <si>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松戸市</t>
  </si>
  <si>
    <t>松戸市立総合医療センター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</si>
  <si>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</si>
  <si>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</si>
  <si>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</si>
  <si>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</si>
  <si>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</si>
  <si>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</si>
  <si>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</si>
  <si>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</si>
  <si>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</si>
  <si>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</si>
  <si>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</si>
  <si>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</si>
  <si>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</si>
  <si>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</si>
  <si>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</si>
  <si>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</si>
  <si>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急性期医療を中心とし、一般診療のほか、救命救急医療、小児周産期医療、がん診療など高度急性期医療を担うとともに、「新型コロナウイルス感染症重点医療機関」として新型コロナウイルス感染症患者専用病床を確保し、積極的に受入れをし、良質で安全且つ安心な医療サービスを提供している。
</t>
    <phoneticPr fontId="5"/>
  </si>
  <si>
    <t>　平成29年12月に病院の新築移転をし、また、令和2年度に旧病院跡地を売却しており、有形固定資産減価償却率は平均値を下回っている。</t>
    <phoneticPr fontId="5"/>
  </si>
  <si>
    <t>　経営の健全性・効率性については、新公立病院改革プランとして策定している経営計画に基づき、救急医療の強化、地域医療支援病院機能の強化、手術部門の強化等の推進により、医療の質の向上を図り、患者数及び患者1人1日当たりの収益の増加を確保していくとともに、費用の適正化にも取り組む。
　また、新型コロナウイルス感染症への対応を積極的に行い、地域への役割を果たしていく。
　老朽化の状況については、平成29年12月に病院の新築移転をしており、建物及び医療機器等の老朽化の度合いは低い。</t>
    <phoneticPr fontId="5"/>
  </si>
  <si>
    <t>　3年度は、2年度と比較して、医業収支比率、経常収支比率ともに増加した。
　これは、入院収益、外来収益ともに、患者数及び患者１人１日当たり収益が増加し、医業費用の増加以上に医業収益の増収を果たしたこと。また、「新型コロナウイルス感染症重点医療機関」として新型コロナウイルス感染症への対応に積極的に努めた結果、病床確保料等の補助金を確保したことによる。
　引き続き、新型コロナウイルス感染症への対応に努めるとともに、患者数等の増加を図っていく。</t>
    <rPh sb="2" eb="4">
      <t>ネンド</t>
    </rPh>
    <rPh sb="7" eb="9">
      <t>ネンド</t>
    </rPh>
    <rPh sb="10" eb="12">
      <t>ヒカク</t>
    </rPh>
    <rPh sb="31" eb="33">
      <t>ゾウカ</t>
    </rPh>
    <rPh sb="44" eb="46">
      <t>シュウエキ</t>
    </rPh>
    <rPh sb="49" eb="51">
      <t>シュウエキ</t>
    </rPh>
    <rPh sb="55" eb="57">
      <t>カンジャ</t>
    </rPh>
    <rPh sb="57" eb="58">
      <t>スウ</t>
    </rPh>
    <rPh sb="58" eb="59">
      <t>オヨ</t>
    </rPh>
    <rPh sb="76" eb="80">
      <t>イギョウヒヨウ</t>
    </rPh>
    <rPh sb="81" eb="83">
      <t>ゾウカ</t>
    </rPh>
    <rPh sb="83" eb="85">
      <t>イジョウ</t>
    </rPh>
    <rPh sb="86" eb="90">
      <t>イギョウシュウエキ</t>
    </rPh>
    <rPh sb="91" eb="93">
      <t>ゾウシュウ</t>
    </rPh>
    <rPh sb="94" eb="95">
      <t>ハ</t>
    </rPh>
    <rPh sb="165" eb="167">
      <t>カクホ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</si>
</sst>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83.1</c:v>
                </c:pt>
                <c:pt idx="2">
                  <c:v>82.1</c:v>
                </c:pt>
                <c:pt idx="3">
                  <c:v>68.400000000000006</c:v>
                </c:pt>
                <c:pt idx="4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6-4E53-B604-4A87C5503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6-4E53-B604-4A87C5503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18298</c:v>
                </c:pt>
                <c:pt idx="1">
                  <c:v>18701</c:v>
                </c:pt>
                <c:pt idx="2">
                  <c:v>19234</c:v>
                </c:pt>
                <c:pt idx="3">
                  <c:v>21029</c:v>
                </c:pt>
                <c:pt idx="4">
                  <c:v>21779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D-48E3-995D-4C3756A76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D-48E3-995D-4C3756A76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61944</c:v>
                </c:pt>
                <c:pt idx="1">
                  <c:v>64798</c:v>
                </c:pt>
                <c:pt idx="2">
                  <c:v>66870</c:v>
                </c:pt>
                <c:pt idx="3">
                  <c:v>71050</c:v>
                </c:pt>
                <c:pt idx="4">
                  <c:v>74500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7-447F-85A4-4EA008933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7-447F-85A4-4EA008933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34.5</c:v>
                </c:pt>
                <c:pt idx="1">
                  <c:v>40</c:v>
                </c:pt>
                <c:pt idx="2">
                  <c:v>53.6</c:v>
                </c:pt>
                <c:pt idx="3">
                  <c:v>59.7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7-43B6-A770-601A614D4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7-43B6-A770-601A614D4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87</c:v>
                </c:pt>
                <c:pt idx="2">
                  <c:v>86.8</c:v>
                </c:pt>
                <c:pt idx="3">
                  <c:v>78.400000000000006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9-4737-B580-EEC005967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9-4737-B580-EEC005967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99.4</c:v>
                </c:pt>
                <c:pt idx="1">
                  <c:v>91.5</c:v>
                </c:pt>
                <c:pt idx="2">
                  <c:v>91</c:v>
                </c:pt>
                <c:pt idx="3">
                  <c:v>97.5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F-47E0-88D0-FB388142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F-47E0-88D0-FB388142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32</c:v>
                </c:pt>
                <c:pt idx="1">
                  <c:v>36.1</c:v>
                </c:pt>
                <c:pt idx="2">
                  <c:v>40</c:v>
                </c:pt>
                <c:pt idx="3">
                  <c:v>29</c:v>
                </c:pt>
                <c:pt idx="4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9-402B-ABE9-4207E442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9-402B-ABE9-4207E442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43.3</c:v>
                </c:pt>
                <c:pt idx="1">
                  <c:v>51.9</c:v>
                </c:pt>
                <c:pt idx="2">
                  <c:v>59</c:v>
                </c:pt>
                <c:pt idx="3">
                  <c:v>61.4</c:v>
                </c:pt>
                <c:pt idx="4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2-46E2-8B1F-E68973E8C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2-46E2-8B1F-E68973E8C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70628498</c:v>
                </c:pt>
                <c:pt idx="1">
                  <c:v>70185747</c:v>
                </c:pt>
                <c:pt idx="2">
                  <c:v>70637033</c:v>
                </c:pt>
                <c:pt idx="3">
                  <c:v>49952145</c:v>
                </c:pt>
                <c:pt idx="4">
                  <c:v>51053927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3-4D9F-8E26-C0CC35404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3-4D9F-8E26-C0CC35404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26.1</c:v>
                </c:pt>
                <c:pt idx="1">
                  <c:v>25.6</c:v>
                </c:pt>
                <c:pt idx="2">
                  <c:v>26.5</c:v>
                </c:pt>
                <c:pt idx="3">
                  <c:v>28.9</c:v>
                </c:pt>
                <c:pt idx="4">
                  <c:v>29.1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6-43FD-B8AD-FCA071737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6-43FD-B8AD-FCA071737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57.1</c:v>
                </c:pt>
                <c:pt idx="2">
                  <c:v>57.1</c:v>
                </c:pt>
                <c:pt idx="3">
                  <c:v>64.7</c:v>
                </c:pt>
                <c:pt idx="4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0-4146-987D-D67B90EC5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0-4146-987D-D67B90EC5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0" t="str">
        <f>データ!H6</f>
        <v>千葉県松戸市　松戸市立総合医療センター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>
      <c r="A8" s="2"/>
      <c r="B8" s="77" t="str">
        <f>データ!K6</f>
        <v>条例全部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  <c r="AU8" s="77" t="str">
        <f>データ!L6</f>
        <v>病院事業</v>
      </c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9"/>
      <c r="CN8" s="77" t="str">
        <f>データ!M6</f>
        <v>一般病院</v>
      </c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9"/>
      <c r="EG8" s="77" t="str">
        <f>データ!N6</f>
        <v>500床以上</v>
      </c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9"/>
      <c r="FZ8" s="77" t="str">
        <f>データ!O7</f>
        <v>学術・研究機関出身</v>
      </c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9"/>
      <c r="ID8" s="80">
        <f>データ!Z6</f>
        <v>592</v>
      </c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  <c r="IW8" s="81"/>
      <c r="IX8" s="81"/>
      <c r="IY8" s="81"/>
      <c r="IZ8" s="81"/>
      <c r="JA8" s="81"/>
      <c r="JB8" s="81"/>
      <c r="JC8" s="81"/>
      <c r="JD8" s="81"/>
      <c r="JE8" s="81"/>
      <c r="JF8" s="81"/>
      <c r="JG8" s="81"/>
      <c r="JH8" s="81"/>
      <c r="JI8" s="81"/>
      <c r="JJ8" s="81"/>
      <c r="JK8" s="81"/>
      <c r="JL8" s="81"/>
      <c r="JM8" s="81"/>
      <c r="JN8" s="81"/>
      <c r="JO8" s="81"/>
      <c r="JP8" s="81"/>
      <c r="JQ8" s="81"/>
      <c r="JR8" s="81"/>
      <c r="JS8" s="81"/>
      <c r="JT8" s="81"/>
      <c r="JU8" s="81"/>
      <c r="JV8" s="82"/>
      <c r="JW8" s="80" t="str">
        <f>データ!AA6</f>
        <v>-</v>
      </c>
      <c r="JX8" s="81"/>
      <c r="JY8" s="81"/>
      <c r="JZ8" s="81"/>
      <c r="KA8" s="81"/>
      <c r="KB8" s="81"/>
      <c r="KC8" s="81"/>
      <c r="KD8" s="81"/>
      <c r="KE8" s="81"/>
      <c r="KF8" s="81"/>
      <c r="KG8" s="81"/>
      <c r="KH8" s="81"/>
      <c r="KI8" s="81"/>
      <c r="KJ8" s="81"/>
      <c r="KK8" s="81"/>
      <c r="KL8" s="81"/>
      <c r="KM8" s="81"/>
      <c r="KN8" s="81"/>
      <c r="KO8" s="81"/>
      <c r="KP8" s="81"/>
      <c r="KQ8" s="81"/>
      <c r="KR8" s="81"/>
      <c r="KS8" s="81"/>
      <c r="KT8" s="81"/>
      <c r="KU8" s="81"/>
      <c r="KV8" s="81"/>
      <c r="KW8" s="81"/>
      <c r="KX8" s="81"/>
      <c r="KY8" s="81"/>
      <c r="KZ8" s="81"/>
      <c r="LA8" s="81"/>
      <c r="LB8" s="81"/>
      <c r="LC8" s="81"/>
      <c r="LD8" s="81"/>
      <c r="LE8" s="81"/>
      <c r="LF8" s="81"/>
      <c r="LG8" s="81"/>
      <c r="LH8" s="81"/>
      <c r="LI8" s="81"/>
      <c r="LJ8" s="81"/>
      <c r="LK8" s="81"/>
      <c r="LL8" s="81"/>
      <c r="LM8" s="81"/>
      <c r="LN8" s="81"/>
      <c r="LO8" s="82"/>
      <c r="LP8" s="80" t="str">
        <f>データ!AB6</f>
        <v>-</v>
      </c>
      <c r="LQ8" s="81"/>
      <c r="LR8" s="81"/>
      <c r="LS8" s="81"/>
      <c r="LT8" s="81"/>
      <c r="LU8" s="81"/>
      <c r="LV8" s="81"/>
      <c r="LW8" s="81"/>
      <c r="LX8" s="81"/>
      <c r="LY8" s="81"/>
      <c r="LZ8" s="81"/>
      <c r="MA8" s="81"/>
      <c r="MB8" s="81"/>
      <c r="MC8" s="81"/>
      <c r="MD8" s="81"/>
      <c r="ME8" s="81"/>
      <c r="MF8" s="81"/>
      <c r="MG8" s="81"/>
      <c r="MH8" s="81"/>
      <c r="MI8" s="81"/>
      <c r="MJ8" s="81"/>
      <c r="MK8" s="81"/>
      <c r="ML8" s="81"/>
      <c r="MM8" s="81"/>
      <c r="MN8" s="81"/>
      <c r="MO8" s="81"/>
      <c r="MP8" s="81"/>
      <c r="MQ8" s="81"/>
      <c r="MR8" s="81"/>
      <c r="MS8" s="81"/>
      <c r="MT8" s="81"/>
      <c r="MU8" s="81"/>
      <c r="MV8" s="81"/>
      <c r="MW8" s="81"/>
      <c r="MX8" s="81"/>
      <c r="MY8" s="81"/>
      <c r="MZ8" s="81"/>
      <c r="NA8" s="81"/>
      <c r="NB8" s="81"/>
      <c r="NC8" s="81"/>
      <c r="ND8" s="81"/>
      <c r="NE8" s="81"/>
      <c r="NF8" s="81"/>
      <c r="NG8" s="81"/>
      <c r="NH8" s="82"/>
      <c r="NI8" s="3"/>
      <c r="NJ8" s="83" t="s">
        <v>10</v>
      </c>
      <c r="NK8" s="84"/>
      <c r="NL8" s="85" t="s">
        <v>11</v>
      </c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6"/>
      <c r="NX8" s="3"/>
    </row>
    <row r="9" spans="1:388" ht="18.75" customHeight="1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87" t="s">
        <v>20</v>
      </c>
      <c r="NK9" s="88"/>
      <c r="NL9" s="89" t="s">
        <v>21</v>
      </c>
      <c r="NM9" s="89"/>
      <c r="NN9" s="89"/>
      <c r="NO9" s="89"/>
      <c r="NP9" s="89"/>
      <c r="NQ9" s="89"/>
      <c r="NR9" s="89"/>
      <c r="NS9" s="89"/>
      <c r="NT9" s="89"/>
      <c r="NU9" s="89"/>
      <c r="NV9" s="89"/>
      <c r="NW9" s="90"/>
      <c r="NX9" s="3"/>
    </row>
    <row r="10" spans="1:388" ht="18.75" customHeight="1">
      <c r="A10" s="2"/>
      <c r="B10" s="77" t="str">
        <f>データ!P6</f>
        <v>直営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80">
        <f>データ!Q6</f>
        <v>37</v>
      </c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2"/>
      <c r="CN10" s="77" t="str">
        <f>データ!R6</f>
        <v>対象</v>
      </c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9"/>
      <c r="EG10" s="77" t="str">
        <f>データ!S6</f>
        <v>I 未 訓 ガ</v>
      </c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9"/>
      <c r="FZ10" s="77" t="str">
        <f>データ!T6</f>
        <v>救 臨 が 感 災 地</v>
      </c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9"/>
      <c r="ID10" s="80" t="str">
        <f>データ!AC6</f>
        <v>-</v>
      </c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1"/>
      <c r="JM10" s="81"/>
      <c r="JN10" s="81"/>
      <c r="JO10" s="81"/>
      <c r="JP10" s="81"/>
      <c r="JQ10" s="81"/>
      <c r="JR10" s="81"/>
      <c r="JS10" s="81"/>
      <c r="JT10" s="81"/>
      <c r="JU10" s="81"/>
      <c r="JV10" s="82"/>
      <c r="JW10" s="80">
        <f>データ!AD6</f>
        <v>8</v>
      </c>
      <c r="JX10" s="81"/>
      <c r="JY10" s="81"/>
      <c r="JZ10" s="81"/>
      <c r="KA10" s="81"/>
      <c r="KB10" s="81"/>
      <c r="KC10" s="81"/>
      <c r="KD10" s="81"/>
      <c r="KE10" s="81"/>
      <c r="KF10" s="81"/>
      <c r="KG10" s="81"/>
      <c r="KH10" s="81"/>
      <c r="KI10" s="81"/>
      <c r="KJ10" s="81"/>
      <c r="KK10" s="81"/>
      <c r="KL10" s="81"/>
      <c r="KM10" s="81"/>
      <c r="KN10" s="81"/>
      <c r="KO10" s="81"/>
      <c r="KP10" s="81"/>
      <c r="KQ10" s="81"/>
      <c r="KR10" s="81"/>
      <c r="KS10" s="81"/>
      <c r="KT10" s="81"/>
      <c r="KU10" s="81"/>
      <c r="KV10" s="81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1"/>
      <c r="LI10" s="81"/>
      <c r="LJ10" s="81"/>
      <c r="LK10" s="81"/>
      <c r="LL10" s="81"/>
      <c r="LM10" s="81"/>
      <c r="LN10" s="81"/>
      <c r="LO10" s="82"/>
      <c r="LP10" s="80">
        <f>データ!AE6</f>
        <v>600</v>
      </c>
      <c r="LQ10" s="81"/>
      <c r="LR10" s="81"/>
      <c r="LS10" s="81"/>
      <c r="LT10" s="81"/>
      <c r="LU10" s="81"/>
      <c r="LV10" s="81"/>
      <c r="LW10" s="81"/>
      <c r="LX10" s="81"/>
      <c r="LY10" s="81"/>
      <c r="LZ10" s="81"/>
      <c r="MA10" s="81"/>
      <c r="MB10" s="81"/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1"/>
      <c r="MP10" s="81"/>
      <c r="MQ10" s="81"/>
      <c r="MR10" s="81"/>
      <c r="MS10" s="81"/>
      <c r="MT10" s="81"/>
      <c r="MU10" s="81"/>
      <c r="MV10" s="81"/>
      <c r="MW10" s="81"/>
      <c r="MX10" s="81"/>
      <c r="MY10" s="81"/>
      <c r="MZ10" s="81"/>
      <c r="NA10" s="81"/>
      <c r="NB10" s="81"/>
      <c r="NC10" s="81"/>
      <c r="ND10" s="81"/>
      <c r="NE10" s="81"/>
      <c r="NF10" s="81"/>
      <c r="NG10" s="81"/>
      <c r="NH10" s="82"/>
      <c r="NI10" s="2"/>
      <c r="NJ10" s="91" t="s">
        <v>22</v>
      </c>
      <c r="NK10" s="92"/>
      <c r="NL10" s="93" t="s">
        <v>23</v>
      </c>
      <c r="NM10" s="93"/>
      <c r="NN10" s="93"/>
      <c r="NO10" s="93"/>
      <c r="NP10" s="93"/>
      <c r="NQ10" s="93"/>
      <c r="NR10" s="93"/>
      <c r="NS10" s="93"/>
      <c r="NT10" s="93"/>
      <c r="NU10" s="93"/>
      <c r="NV10" s="93"/>
      <c r="NW10" s="94"/>
      <c r="NX10" s="3"/>
    </row>
    <row r="11" spans="1:388" ht="18.75" customHeight="1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0">
        <f>データ!U6</f>
        <v>496899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2"/>
      <c r="AU12" s="80">
        <f>データ!V6</f>
        <v>47021</v>
      </c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2"/>
      <c r="CN12" s="77" t="str">
        <f>データ!W6</f>
        <v>非該当</v>
      </c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9"/>
      <c r="EG12" s="77" t="str">
        <f>データ!X6</f>
        <v>非該当</v>
      </c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9"/>
      <c r="FZ12" s="77" t="str">
        <f>データ!Y6</f>
        <v>７：１</v>
      </c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9"/>
      <c r="ID12" s="80">
        <f>データ!AF6</f>
        <v>436</v>
      </c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  <c r="IW12" s="81"/>
      <c r="IX12" s="81"/>
      <c r="IY12" s="81"/>
      <c r="IZ12" s="81"/>
      <c r="JA12" s="81"/>
      <c r="JB12" s="81"/>
      <c r="JC12" s="81"/>
      <c r="JD12" s="81"/>
      <c r="JE12" s="81"/>
      <c r="JF12" s="81"/>
      <c r="JG12" s="81"/>
      <c r="JH12" s="81"/>
      <c r="JI12" s="81"/>
      <c r="JJ12" s="81"/>
      <c r="JK12" s="81"/>
      <c r="JL12" s="81"/>
      <c r="JM12" s="81"/>
      <c r="JN12" s="81"/>
      <c r="JO12" s="81"/>
      <c r="JP12" s="81"/>
      <c r="JQ12" s="81"/>
      <c r="JR12" s="81"/>
      <c r="JS12" s="81"/>
      <c r="JT12" s="81"/>
      <c r="JU12" s="81"/>
      <c r="JV12" s="82"/>
      <c r="JW12" s="80" t="str">
        <f>データ!AG6</f>
        <v>-</v>
      </c>
      <c r="JX12" s="81"/>
      <c r="JY12" s="81"/>
      <c r="JZ12" s="81"/>
      <c r="KA12" s="81"/>
      <c r="KB12" s="81"/>
      <c r="KC12" s="81"/>
      <c r="KD12" s="81"/>
      <c r="KE12" s="81"/>
      <c r="KF12" s="81"/>
      <c r="KG12" s="81"/>
      <c r="KH12" s="81"/>
      <c r="KI12" s="81"/>
      <c r="KJ12" s="81"/>
      <c r="KK12" s="81"/>
      <c r="KL12" s="81"/>
      <c r="KM12" s="81"/>
      <c r="KN12" s="81"/>
      <c r="KO12" s="81"/>
      <c r="KP12" s="81"/>
      <c r="KQ12" s="81"/>
      <c r="KR12" s="81"/>
      <c r="KS12" s="81"/>
      <c r="KT12" s="81"/>
      <c r="KU12" s="81"/>
      <c r="KV12" s="81"/>
      <c r="KW12" s="81"/>
      <c r="KX12" s="81"/>
      <c r="KY12" s="81"/>
      <c r="KZ12" s="81"/>
      <c r="LA12" s="81"/>
      <c r="LB12" s="81"/>
      <c r="LC12" s="81"/>
      <c r="LD12" s="81"/>
      <c r="LE12" s="81"/>
      <c r="LF12" s="81"/>
      <c r="LG12" s="81"/>
      <c r="LH12" s="81"/>
      <c r="LI12" s="81"/>
      <c r="LJ12" s="81"/>
      <c r="LK12" s="81"/>
      <c r="LL12" s="81"/>
      <c r="LM12" s="81"/>
      <c r="LN12" s="81"/>
      <c r="LO12" s="82"/>
      <c r="LP12" s="80">
        <f>データ!AH6</f>
        <v>436</v>
      </c>
      <c r="LQ12" s="81"/>
      <c r="LR12" s="81"/>
      <c r="LS12" s="81"/>
      <c r="LT12" s="81"/>
      <c r="LU12" s="81"/>
      <c r="LV12" s="81"/>
      <c r="LW12" s="81"/>
      <c r="LX12" s="81"/>
      <c r="LY12" s="81"/>
      <c r="LZ12" s="81"/>
      <c r="MA12" s="81"/>
      <c r="MB12" s="81"/>
      <c r="MC12" s="81"/>
      <c r="MD12" s="81"/>
      <c r="ME12" s="81"/>
      <c r="MF12" s="81"/>
      <c r="MG12" s="81"/>
      <c r="MH12" s="81"/>
      <c r="MI12" s="81"/>
      <c r="MJ12" s="81"/>
      <c r="MK12" s="81"/>
      <c r="ML12" s="81"/>
      <c r="MM12" s="81"/>
      <c r="MN12" s="81"/>
      <c r="MO12" s="81"/>
      <c r="MP12" s="81"/>
      <c r="MQ12" s="81"/>
      <c r="MR12" s="81"/>
      <c r="MS12" s="81"/>
      <c r="MT12" s="81"/>
      <c r="MU12" s="81"/>
      <c r="MV12" s="81"/>
      <c r="MW12" s="81"/>
      <c r="MX12" s="81"/>
      <c r="MY12" s="81"/>
      <c r="MZ12" s="81"/>
      <c r="NA12" s="81"/>
      <c r="NB12" s="81"/>
      <c r="NC12" s="81"/>
      <c r="ND12" s="81"/>
      <c r="NE12" s="81"/>
      <c r="NF12" s="81"/>
      <c r="NG12" s="81"/>
      <c r="NH12" s="82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180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99.4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91.5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91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97.5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101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86.2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87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86.8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78.400000000000006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83.5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34.5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40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53.6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59.7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54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72.2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83.1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82.1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68.400000000000006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68.8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100.1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100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99.2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102.9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106.1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94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94.1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93.7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88.7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90.6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34.9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32.6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27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34.200000000000003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29.2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79.900000000000006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80.2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79.8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70.599999999999994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71.400000000000006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18" t="s">
        <v>183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181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61944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64798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66870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71050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74500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18298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18701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19234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21029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21779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63.7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57.1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57.1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64.7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59.1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26.1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25.6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26.5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28.9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29.1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66228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68751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70630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75766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79610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18393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19207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20687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22637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23244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48.7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48.3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47.7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51.8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49.6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27.8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28.1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29.2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29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29.2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40" t="s">
        <v>182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46" t="str">
        <f>データ!$B$11</f>
        <v>H29</v>
      </c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 t="str">
        <f>データ!$C$11</f>
        <v>H30</v>
      </c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 t="str">
        <f>データ!$D$11</f>
        <v>R01</v>
      </c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 t="str">
        <f>データ!$E$11</f>
        <v>R02</v>
      </c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 t="str">
        <f>データ!$F$11</f>
        <v>R03</v>
      </c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46" t="str">
        <f>データ!$B$11</f>
        <v>H29</v>
      </c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 t="str">
        <f>データ!$C$11</f>
        <v>H30</v>
      </c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 t="str">
        <f>データ!$D$11</f>
        <v>R01</v>
      </c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 t="str">
        <f>データ!$E$11</f>
        <v>R02</v>
      </c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 t="str">
        <f>データ!$F$11</f>
        <v>R03</v>
      </c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46" t="str">
        <f>データ!$B$11</f>
        <v>H29</v>
      </c>
      <c r="JK78" s="146"/>
      <c r="JL78" s="146"/>
      <c r="JM78" s="146"/>
      <c r="JN78" s="146"/>
      <c r="JO78" s="146"/>
      <c r="JP78" s="146"/>
      <c r="JQ78" s="146"/>
      <c r="JR78" s="146"/>
      <c r="JS78" s="146"/>
      <c r="JT78" s="146"/>
      <c r="JU78" s="146"/>
      <c r="JV78" s="146"/>
      <c r="JW78" s="146"/>
      <c r="JX78" s="146"/>
      <c r="JY78" s="146"/>
      <c r="JZ78" s="146"/>
      <c r="KA78" s="146"/>
      <c r="KB78" s="146"/>
      <c r="KC78" s="146" t="str">
        <f>データ!$C$11</f>
        <v>H30</v>
      </c>
      <c r="KD78" s="146"/>
      <c r="KE78" s="146"/>
      <c r="KF78" s="146"/>
      <c r="KG78" s="146"/>
      <c r="KH78" s="146"/>
      <c r="KI78" s="146"/>
      <c r="KJ78" s="146"/>
      <c r="KK78" s="146"/>
      <c r="KL78" s="146"/>
      <c r="KM78" s="146"/>
      <c r="KN78" s="146"/>
      <c r="KO78" s="146"/>
      <c r="KP78" s="146"/>
      <c r="KQ78" s="146"/>
      <c r="KR78" s="146"/>
      <c r="KS78" s="146"/>
      <c r="KT78" s="146"/>
      <c r="KU78" s="146"/>
      <c r="KV78" s="146" t="str">
        <f>データ!$D$11</f>
        <v>R01</v>
      </c>
      <c r="KW78" s="146"/>
      <c r="KX78" s="146"/>
      <c r="KY78" s="146"/>
      <c r="KZ78" s="146"/>
      <c r="LA78" s="146"/>
      <c r="LB78" s="146"/>
      <c r="LC78" s="146"/>
      <c r="LD78" s="146"/>
      <c r="LE78" s="146"/>
      <c r="LF78" s="146"/>
      <c r="LG78" s="146"/>
      <c r="LH78" s="146"/>
      <c r="LI78" s="146"/>
      <c r="LJ78" s="146"/>
      <c r="LK78" s="146"/>
      <c r="LL78" s="146"/>
      <c r="LM78" s="146"/>
      <c r="LN78" s="146"/>
      <c r="LO78" s="146" t="str">
        <f>データ!$E$11</f>
        <v>R02</v>
      </c>
      <c r="LP78" s="146"/>
      <c r="LQ78" s="146"/>
      <c r="LR78" s="146"/>
      <c r="LS78" s="146"/>
      <c r="LT78" s="146"/>
      <c r="LU78" s="146"/>
      <c r="LV78" s="146"/>
      <c r="LW78" s="146"/>
      <c r="LX78" s="146"/>
      <c r="LY78" s="146"/>
      <c r="LZ78" s="146"/>
      <c r="MA78" s="146"/>
      <c r="MB78" s="146"/>
      <c r="MC78" s="146"/>
      <c r="MD78" s="146"/>
      <c r="ME78" s="146"/>
      <c r="MF78" s="146"/>
      <c r="MG78" s="146"/>
      <c r="MH78" s="146" t="str">
        <f>データ!$F$11</f>
        <v>R03</v>
      </c>
      <c r="MI78" s="146"/>
      <c r="MJ78" s="146"/>
      <c r="MK78" s="146"/>
      <c r="ML78" s="146"/>
      <c r="MM78" s="146"/>
      <c r="MN78" s="146"/>
      <c r="MO78" s="146"/>
      <c r="MP78" s="146"/>
      <c r="MQ78" s="146"/>
      <c r="MR78" s="146"/>
      <c r="MS78" s="146"/>
      <c r="MT78" s="146"/>
      <c r="MU78" s="146"/>
      <c r="MV78" s="146"/>
      <c r="MW78" s="146"/>
      <c r="MX78" s="146"/>
      <c r="MY78" s="146"/>
      <c r="MZ78" s="146"/>
      <c r="NA78" s="5"/>
      <c r="NB78" s="5"/>
      <c r="NC78" s="5"/>
      <c r="ND78" s="5"/>
      <c r="NE78" s="5"/>
      <c r="NF78" s="5"/>
      <c r="NG78" s="29"/>
      <c r="NH78" s="17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147" t="s">
        <v>57</v>
      </c>
      <c r="K79" s="148"/>
      <c r="L79" s="148"/>
      <c r="M79" s="148"/>
      <c r="N79" s="148"/>
      <c r="O79" s="148"/>
      <c r="P79" s="148"/>
      <c r="Q79" s="148"/>
      <c r="R79" s="148"/>
      <c r="S79" s="148"/>
      <c r="T79" s="149"/>
      <c r="U79" s="150">
        <f>データ!DS7</f>
        <v>32</v>
      </c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>
        <f>データ!DT7</f>
        <v>36.1</v>
      </c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>
        <f>データ!DU7</f>
        <v>40</v>
      </c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>
        <f>データ!DV7</f>
        <v>29</v>
      </c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>
        <f>データ!DW7</f>
        <v>33.5</v>
      </c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7" t="s">
        <v>57</v>
      </c>
      <c r="EE79" s="148"/>
      <c r="EF79" s="148"/>
      <c r="EG79" s="148"/>
      <c r="EH79" s="148"/>
      <c r="EI79" s="148"/>
      <c r="EJ79" s="148"/>
      <c r="EK79" s="148"/>
      <c r="EL79" s="148"/>
      <c r="EM79" s="148"/>
      <c r="EN79" s="149"/>
      <c r="EO79" s="150">
        <f>データ!ED7</f>
        <v>43.3</v>
      </c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>
        <f>データ!EE7</f>
        <v>51.9</v>
      </c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>
        <f>データ!EF7</f>
        <v>59</v>
      </c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>
        <f>データ!EG7</f>
        <v>61.4</v>
      </c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>
        <f>データ!EH7</f>
        <v>66.3</v>
      </c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7" t="s">
        <v>57</v>
      </c>
      <c r="IZ79" s="148"/>
      <c r="JA79" s="148"/>
      <c r="JB79" s="148"/>
      <c r="JC79" s="148"/>
      <c r="JD79" s="148"/>
      <c r="JE79" s="148"/>
      <c r="JF79" s="148"/>
      <c r="JG79" s="148"/>
      <c r="JH79" s="148"/>
      <c r="JI79" s="149"/>
      <c r="JJ79" s="151">
        <f>データ!EO7</f>
        <v>70628498</v>
      </c>
      <c r="JK79" s="151"/>
      <c r="JL79" s="151"/>
      <c r="JM79" s="151"/>
      <c r="JN79" s="151"/>
      <c r="JO79" s="151"/>
      <c r="JP79" s="151"/>
      <c r="JQ79" s="151"/>
      <c r="JR79" s="151"/>
      <c r="JS79" s="151"/>
      <c r="JT79" s="151"/>
      <c r="JU79" s="151"/>
      <c r="JV79" s="151"/>
      <c r="JW79" s="151"/>
      <c r="JX79" s="151"/>
      <c r="JY79" s="151"/>
      <c r="JZ79" s="151"/>
      <c r="KA79" s="151"/>
      <c r="KB79" s="151"/>
      <c r="KC79" s="151">
        <f>データ!EP7</f>
        <v>70185747</v>
      </c>
      <c r="KD79" s="151"/>
      <c r="KE79" s="151"/>
      <c r="KF79" s="151"/>
      <c r="KG79" s="151"/>
      <c r="KH79" s="151"/>
      <c r="KI79" s="151"/>
      <c r="KJ79" s="151"/>
      <c r="KK79" s="151"/>
      <c r="KL79" s="151"/>
      <c r="KM79" s="151"/>
      <c r="KN79" s="151"/>
      <c r="KO79" s="151"/>
      <c r="KP79" s="151"/>
      <c r="KQ79" s="151"/>
      <c r="KR79" s="151"/>
      <c r="KS79" s="151"/>
      <c r="KT79" s="151"/>
      <c r="KU79" s="151"/>
      <c r="KV79" s="151">
        <f>データ!EQ7</f>
        <v>70637033</v>
      </c>
      <c r="KW79" s="151"/>
      <c r="KX79" s="151"/>
      <c r="KY79" s="151"/>
      <c r="KZ79" s="151"/>
      <c r="LA79" s="151"/>
      <c r="LB79" s="151"/>
      <c r="LC79" s="151"/>
      <c r="LD79" s="151"/>
      <c r="LE79" s="151"/>
      <c r="LF79" s="151"/>
      <c r="LG79" s="151"/>
      <c r="LH79" s="151"/>
      <c r="LI79" s="151"/>
      <c r="LJ79" s="151"/>
      <c r="LK79" s="151"/>
      <c r="LL79" s="151"/>
      <c r="LM79" s="151"/>
      <c r="LN79" s="151"/>
      <c r="LO79" s="151">
        <f>データ!ER7</f>
        <v>49952145</v>
      </c>
      <c r="LP79" s="151"/>
      <c r="LQ79" s="151"/>
      <c r="LR79" s="151"/>
      <c r="LS79" s="151"/>
      <c r="LT79" s="151"/>
      <c r="LU79" s="151"/>
      <c r="LV79" s="151"/>
      <c r="LW79" s="151"/>
      <c r="LX79" s="151"/>
      <c r="LY79" s="151"/>
      <c r="LZ79" s="151"/>
      <c r="MA79" s="151"/>
      <c r="MB79" s="151"/>
      <c r="MC79" s="151"/>
      <c r="MD79" s="151"/>
      <c r="ME79" s="151"/>
      <c r="MF79" s="151"/>
      <c r="MG79" s="151"/>
      <c r="MH79" s="151">
        <f>データ!ES7</f>
        <v>51053927</v>
      </c>
      <c r="MI79" s="151"/>
      <c r="MJ79" s="151"/>
      <c r="MK79" s="151"/>
      <c r="ML79" s="151"/>
      <c r="MM79" s="151"/>
      <c r="MN79" s="151"/>
      <c r="MO79" s="151"/>
      <c r="MP79" s="151"/>
      <c r="MQ79" s="151"/>
      <c r="MR79" s="151"/>
      <c r="MS79" s="151"/>
      <c r="MT79" s="151"/>
      <c r="MU79" s="151"/>
      <c r="MV79" s="151"/>
      <c r="MW79" s="151"/>
      <c r="MX79" s="151"/>
      <c r="MY79" s="151"/>
      <c r="MZ79" s="151"/>
      <c r="NA79" s="5"/>
      <c r="NB79" s="5"/>
      <c r="NC79" s="5"/>
      <c r="ND79" s="5"/>
      <c r="NE79" s="5"/>
      <c r="NF79" s="5"/>
      <c r="NG79" s="29"/>
      <c r="NH79" s="17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147" t="s">
        <v>59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9"/>
      <c r="U80" s="150">
        <f>データ!DX7</f>
        <v>52</v>
      </c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>
        <f>データ!DY7</f>
        <v>52.5</v>
      </c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>
        <f>データ!DZ7</f>
        <v>52.5</v>
      </c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>
        <f>データ!EA7</f>
        <v>54</v>
      </c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>
        <f>データ!EB7</f>
        <v>55.4</v>
      </c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7" t="s">
        <v>59</v>
      </c>
      <c r="EE80" s="148"/>
      <c r="EF80" s="148"/>
      <c r="EG80" s="148"/>
      <c r="EH80" s="148"/>
      <c r="EI80" s="148"/>
      <c r="EJ80" s="148"/>
      <c r="EK80" s="148"/>
      <c r="EL80" s="148"/>
      <c r="EM80" s="148"/>
      <c r="EN80" s="149"/>
      <c r="EO80" s="150">
        <f>データ!EI7</f>
        <v>66</v>
      </c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>
        <f>データ!EJ7</f>
        <v>67.099999999999994</v>
      </c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>
        <f>データ!EK7</f>
        <v>67.900000000000006</v>
      </c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>
        <f>データ!EL7</f>
        <v>69.2</v>
      </c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>
        <f>データ!EM7</f>
        <v>70.8</v>
      </c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7" t="s">
        <v>59</v>
      </c>
      <c r="IZ80" s="148"/>
      <c r="JA80" s="148"/>
      <c r="JB80" s="148"/>
      <c r="JC80" s="148"/>
      <c r="JD80" s="148"/>
      <c r="JE80" s="148"/>
      <c r="JF80" s="148"/>
      <c r="JG80" s="148"/>
      <c r="JH80" s="148"/>
      <c r="JI80" s="149"/>
      <c r="JJ80" s="151">
        <f>データ!ET7</f>
        <v>53351028</v>
      </c>
      <c r="JK80" s="151"/>
      <c r="JL80" s="151"/>
      <c r="JM80" s="151"/>
      <c r="JN80" s="151"/>
      <c r="JO80" s="151"/>
      <c r="JP80" s="151"/>
      <c r="JQ80" s="151"/>
      <c r="JR80" s="151"/>
      <c r="JS80" s="151"/>
      <c r="JT80" s="151"/>
      <c r="JU80" s="151"/>
      <c r="JV80" s="151"/>
      <c r="JW80" s="151"/>
      <c r="JX80" s="151"/>
      <c r="JY80" s="151"/>
      <c r="JZ80" s="151"/>
      <c r="KA80" s="151"/>
      <c r="KB80" s="151"/>
      <c r="KC80" s="151">
        <f>データ!EU7</f>
        <v>55620962</v>
      </c>
      <c r="KD80" s="151"/>
      <c r="KE80" s="151"/>
      <c r="KF80" s="151"/>
      <c r="KG80" s="151"/>
      <c r="KH80" s="151"/>
      <c r="KI80" s="151"/>
      <c r="KJ80" s="151"/>
      <c r="KK80" s="151"/>
      <c r="KL80" s="151"/>
      <c r="KM80" s="151"/>
      <c r="KN80" s="151"/>
      <c r="KO80" s="151"/>
      <c r="KP80" s="151"/>
      <c r="KQ80" s="151"/>
      <c r="KR80" s="151"/>
      <c r="KS80" s="151"/>
      <c r="KT80" s="151"/>
      <c r="KU80" s="151"/>
      <c r="KV80" s="151">
        <f>データ!EV7</f>
        <v>57155394</v>
      </c>
      <c r="KW80" s="151"/>
      <c r="KX80" s="151"/>
      <c r="KY80" s="151"/>
      <c r="KZ80" s="151"/>
      <c r="LA80" s="151"/>
      <c r="LB80" s="151"/>
      <c r="LC80" s="151"/>
      <c r="LD80" s="151"/>
      <c r="LE80" s="151"/>
      <c r="LF80" s="151"/>
      <c r="LG80" s="151"/>
      <c r="LH80" s="151"/>
      <c r="LI80" s="151"/>
      <c r="LJ80" s="151"/>
      <c r="LK80" s="151"/>
      <c r="LL80" s="151"/>
      <c r="LM80" s="151"/>
      <c r="LN80" s="151"/>
      <c r="LO80" s="151">
        <f>データ!EW7</f>
        <v>58042153</v>
      </c>
      <c r="LP80" s="151"/>
      <c r="LQ80" s="151"/>
      <c r="LR80" s="151"/>
      <c r="LS80" s="151"/>
      <c r="LT80" s="151"/>
      <c r="LU80" s="151"/>
      <c r="LV80" s="151"/>
      <c r="LW80" s="151"/>
      <c r="LX80" s="151"/>
      <c r="LY80" s="151"/>
      <c r="LZ80" s="151"/>
      <c r="MA80" s="151"/>
      <c r="MB80" s="151"/>
      <c r="MC80" s="151"/>
      <c r="MD80" s="151"/>
      <c r="ME80" s="151"/>
      <c r="MF80" s="151"/>
      <c r="MG80" s="151"/>
      <c r="MH80" s="151">
        <f>データ!EX7</f>
        <v>58985932</v>
      </c>
      <c r="MI80" s="151"/>
      <c r="MJ80" s="151"/>
      <c r="MK80" s="151"/>
      <c r="ML80" s="151"/>
      <c r="MM80" s="151"/>
      <c r="MN80" s="151"/>
      <c r="MO80" s="151"/>
      <c r="MP80" s="151"/>
      <c r="MQ80" s="151"/>
      <c r="MR80" s="151"/>
      <c r="MS80" s="151"/>
      <c r="MT80" s="151"/>
      <c r="MU80" s="151"/>
      <c r="MV80" s="151"/>
      <c r="MW80" s="151"/>
      <c r="MX80" s="151"/>
      <c r="MY80" s="151"/>
      <c r="MZ80" s="151"/>
      <c r="NA80" s="5"/>
      <c r="NB80" s="5"/>
      <c r="NC80" s="5"/>
      <c r="ND80" s="5"/>
      <c r="NE80" s="5"/>
      <c r="NF80" s="5"/>
      <c r="NG80" s="29"/>
      <c r="NH80" s="17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>
      <c r="B85" s="152" t="s">
        <v>86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2"/>
      <c r="ES85" s="152"/>
      <c r="ET85" s="152"/>
      <c r="EU85" s="152"/>
      <c r="EV85" s="152"/>
      <c r="EW85" s="152"/>
      <c r="EX85" s="152"/>
      <c r="EY85" s="152"/>
      <c r="EZ85" s="152"/>
      <c r="FA85" s="152"/>
      <c r="FB85" s="152"/>
      <c r="FC85" s="152"/>
      <c r="FD85" s="152"/>
      <c r="FE85" s="152"/>
      <c r="FF85" s="152"/>
      <c r="FG85" s="152"/>
      <c r="FH85" s="152"/>
      <c r="FI85" s="152"/>
      <c r="FJ85" s="152"/>
      <c r="FK85" s="152"/>
      <c r="FL85" s="152"/>
      <c r="FM85" s="152"/>
      <c r="FN85" s="152"/>
      <c r="FO85" s="152"/>
      <c r="FP85" s="152"/>
      <c r="FQ85" s="152"/>
      <c r="FR85" s="152"/>
      <c r="FS85" s="152"/>
      <c r="FT85" s="152"/>
      <c r="FU85" s="152"/>
      <c r="FV85" s="152"/>
      <c r="FW85" s="152"/>
      <c r="FX85" s="152"/>
      <c r="FY85" s="152"/>
      <c r="FZ85" s="152"/>
      <c r="GA85" s="152"/>
      <c r="GB85" s="152"/>
      <c r="GC85" s="152"/>
      <c r="GD85" s="152"/>
      <c r="GE85" s="152"/>
      <c r="GF85" s="152"/>
      <c r="GG85" s="152"/>
      <c r="GH85" s="152"/>
      <c r="GI85" s="152"/>
      <c r="GJ85" s="152"/>
      <c r="GK85" s="152"/>
      <c r="GL85" s="152"/>
      <c r="GM85" s="152"/>
      <c r="GN85" s="152"/>
      <c r="GO85" s="152"/>
      <c r="GP85" s="152"/>
      <c r="GQ85" s="152"/>
      <c r="GR85" s="152"/>
      <c r="GS85" s="152"/>
      <c r="GT85" s="152"/>
      <c r="GU85" s="152"/>
      <c r="GV85" s="152"/>
      <c r="GW85" s="152"/>
      <c r="GX85" s="152"/>
      <c r="GY85" s="152"/>
      <c r="GZ85" s="152"/>
      <c r="HA85" s="152"/>
      <c r="HB85" s="152"/>
      <c r="HC85" s="152"/>
      <c r="HD85" s="152"/>
      <c r="HE85" s="152"/>
      <c r="HF85" s="152"/>
      <c r="HG85" s="152"/>
      <c r="HH85" s="152"/>
      <c r="HI85" s="152"/>
      <c r="HJ85" s="152"/>
      <c r="HK85" s="152"/>
      <c r="HL85" s="152"/>
      <c r="HM85" s="152"/>
      <c r="HN85" s="152"/>
      <c r="HO85" s="152"/>
      <c r="HP85" s="152"/>
      <c r="HQ85" s="152"/>
      <c r="HR85" s="152"/>
      <c r="HS85" s="152"/>
      <c r="HT85" s="152"/>
      <c r="HU85" s="152"/>
      <c r="HV85" s="152"/>
      <c r="HW85" s="152"/>
      <c r="HX85" s="152"/>
      <c r="HY85" s="152"/>
      <c r="HZ85" s="152"/>
      <c r="IA85" s="152"/>
      <c r="IB85" s="152"/>
      <c r="IC85" s="152"/>
      <c r="ID85" s="152"/>
      <c r="IE85" s="152"/>
      <c r="IF85" s="152"/>
      <c r="IG85" s="152"/>
      <c r="IH85" s="152"/>
      <c r="II85" s="152"/>
      <c r="IJ85" s="152"/>
      <c r="IK85" s="152"/>
      <c r="IL85" s="152"/>
      <c r="IM85" s="152"/>
      <c r="IN85" s="152"/>
      <c r="IO85" s="152"/>
      <c r="IP85" s="152"/>
      <c r="IQ85" s="152"/>
      <c r="IR85" s="152"/>
      <c r="IS85" s="152"/>
      <c r="IT85" s="152"/>
      <c r="IU85" s="152"/>
      <c r="IV85" s="152"/>
      <c r="IW85" s="152"/>
      <c r="IX85" s="152"/>
      <c r="IY85" s="152"/>
      <c r="IZ85" s="152"/>
      <c r="JA85" s="152"/>
      <c r="JB85" s="152"/>
      <c r="JC85" s="152"/>
      <c r="JD85" s="152"/>
      <c r="JE85" s="152"/>
      <c r="JF85" s="152"/>
      <c r="JG85" s="152"/>
      <c r="JH85" s="152"/>
      <c r="JI85" s="152"/>
      <c r="JJ85" s="152"/>
      <c r="JK85" s="152"/>
      <c r="JL85" s="152"/>
      <c r="JM85" s="152"/>
      <c r="JN85" s="152"/>
      <c r="JO85" s="152"/>
      <c r="JP85" s="152"/>
      <c r="JQ85" s="152"/>
      <c r="JR85" s="152"/>
      <c r="JS85" s="152"/>
      <c r="JT85" s="152"/>
      <c r="JU85" s="152"/>
      <c r="JV85" s="152"/>
      <c r="JW85" s="152"/>
      <c r="JX85" s="152"/>
      <c r="JY85" s="152"/>
      <c r="JZ85" s="152"/>
      <c r="KA85" s="152"/>
      <c r="KB85" s="152"/>
      <c r="KC85" s="152"/>
      <c r="KD85" s="152"/>
      <c r="KE85" s="152"/>
      <c r="KF85" s="152"/>
      <c r="KG85" s="152"/>
      <c r="KH85" s="152"/>
      <c r="KI85" s="152"/>
      <c r="KJ85" s="152"/>
      <c r="KK85" s="152"/>
      <c r="KL85" s="152"/>
      <c r="KM85" s="152"/>
      <c r="KN85" s="152"/>
      <c r="KO85" s="152"/>
      <c r="KP85" s="152"/>
      <c r="KQ85" s="152"/>
      <c r="KR85" s="152"/>
      <c r="KS85" s="152"/>
      <c r="KT85" s="152"/>
      <c r="KU85" s="152"/>
      <c r="KV85" s="152"/>
      <c r="KW85" s="152"/>
      <c r="KX85" s="152"/>
      <c r="KY85" s="152"/>
      <c r="KZ85" s="152"/>
      <c r="LA85" s="152"/>
      <c r="LB85" s="152"/>
      <c r="LC85" s="152"/>
      <c r="LD85" s="152"/>
      <c r="LE85" s="152"/>
      <c r="LF85" s="152"/>
      <c r="LG85" s="152"/>
      <c r="LH85" s="152"/>
      <c r="LI85" s="152"/>
      <c r="LJ85" s="152"/>
      <c r="LK85" s="152"/>
      <c r="LL85" s="152"/>
      <c r="LM85" s="152"/>
      <c r="LN85" s="152"/>
      <c r="LO85" s="152"/>
      <c r="LP85" s="152"/>
      <c r="LQ85" s="152"/>
      <c r="LR85" s="152"/>
      <c r="LS85" s="152"/>
      <c r="LT85" s="152"/>
      <c r="LU85" s="152"/>
      <c r="LV85" s="152"/>
      <c r="LW85" s="152"/>
      <c r="LX85" s="152"/>
      <c r="LY85" s="152"/>
      <c r="LZ85" s="152"/>
      <c r="MA85" s="152"/>
      <c r="MB85" s="152"/>
      <c r="MC85" s="152"/>
      <c r="MD85" s="152"/>
      <c r="ME85" s="152"/>
      <c r="MF85" s="152"/>
      <c r="MG85" s="152"/>
      <c r="MH85" s="152"/>
      <c r="MI85" s="152"/>
      <c r="MJ85" s="152"/>
      <c r="MK85" s="152"/>
      <c r="ML85" s="152"/>
      <c r="MM85" s="152"/>
      <c r="MN85" s="152"/>
      <c r="MO85" s="152"/>
      <c r="MP85" s="152"/>
      <c r="MQ85" s="152"/>
      <c r="MR85" s="152"/>
      <c r="MS85" s="152"/>
      <c r="MT85" s="152"/>
      <c r="MU85" s="152"/>
      <c r="MV85" s="152"/>
      <c r="MW85" s="152"/>
      <c r="MX85" s="152"/>
      <c r="MY85" s="152"/>
      <c r="MZ85" s="152"/>
      <c r="NA85" s="152"/>
      <c r="NB85" s="152"/>
      <c r="NC85" s="152"/>
      <c r="ND85" s="152"/>
      <c r="NE85" s="152"/>
      <c r="NF85" s="152"/>
      <c r="NG85" s="152"/>
      <c r="NH85" s="152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cz2DloU279xF2+bW3wQG5eAZCGYB/jcKyu8gPj7K0MGae0zGRGXSJ1mp/aRHTm72c4F/7zOVvrPLAo/Mv9rSNQ==" saltValue="h8+pTGCEV0HKkgecVMl1Yw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8" t="s">
        <v>108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111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116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143</v>
      </c>
      <c r="AU5" s="52" t="s">
        <v>144</v>
      </c>
      <c r="AV5" s="52" t="s">
        <v>145</v>
      </c>
      <c r="AW5" s="52" t="s">
        <v>154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143</v>
      </c>
      <c r="BF5" s="52" t="s">
        <v>144</v>
      </c>
      <c r="BG5" s="52" t="s">
        <v>155</v>
      </c>
      <c r="BH5" s="52" t="s">
        <v>146</v>
      </c>
      <c r="BI5" s="52" t="s">
        <v>147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143</v>
      </c>
      <c r="BQ5" s="52" t="s">
        <v>156</v>
      </c>
      <c r="BR5" s="52" t="s">
        <v>145</v>
      </c>
      <c r="BS5" s="52" t="s">
        <v>154</v>
      </c>
      <c r="BT5" s="52" t="s">
        <v>157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144</v>
      </c>
      <c r="CC5" s="52" t="s">
        <v>145</v>
      </c>
      <c r="CD5" s="52" t="s">
        <v>154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143</v>
      </c>
      <c r="CM5" s="52" t="s">
        <v>144</v>
      </c>
      <c r="CN5" s="52" t="s">
        <v>145</v>
      </c>
      <c r="CO5" s="52" t="s">
        <v>146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144</v>
      </c>
      <c r="CY5" s="52" t="s">
        <v>145</v>
      </c>
      <c r="CZ5" s="52" t="s">
        <v>146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143</v>
      </c>
      <c r="DI5" s="52" t="s">
        <v>144</v>
      </c>
      <c r="DJ5" s="52" t="s">
        <v>145</v>
      </c>
      <c r="DK5" s="52" t="s">
        <v>146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144</v>
      </c>
      <c r="DU5" s="52" t="s">
        <v>145</v>
      </c>
      <c r="DV5" s="52" t="s">
        <v>146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144</v>
      </c>
      <c r="EF5" s="52" t="s">
        <v>155</v>
      </c>
      <c r="EG5" s="52" t="s">
        <v>146</v>
      </c>
      <c r="EH5" s="52" t="s">
        <v>157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158</v>
      </c>
      <c r="EO5" s="52" t="s">
        <v>143</v>
      </c>
      <c r="EP5" s="52" t="s">
        <v>144</v>
      </c>
      <c r="EQ5" s="52" t="s">
        <v>145</v>
      </c>
      <c r="ER5" s="52" t="s">
        <v>146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>
      <c r="A6" s="38" t="s">
        <v>159</v>
      </c>
      <c r="B6" s="53">
        <f>B8</f>
        <v>2021</v>
      </c>
      <c r="C6" s="53">
        <f t="shared" ref="C6:M6" si="2">C8</f>
        <v>122076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5" t="str">
        <f>IF(H8&lt;&gt;I8,H8,"")&amp;IF(I8&lt;&gt;J8,I8,"")&amp;"　"&amp;J8</f>
        <v>千葉県松戸市　松戸市立総合医療センター</v>
      </c>
      <c r="I6" s="156"/>
      <c r="J6" s="157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学術・研究機関出身</v>
      </c>
      <c r="P6" s="53" t="str">
        <f>P8</f>
        <v>直営</v>
      </c>
      <c r="Q6" s="54">
        <f t="shared" ref="Q6:AH6" si="3">Q8</f>
        <v>37</v>
      </c>
      <c r="R6" s="53" t="str">
        <f t="shared" si="3"/>
        <v>対象</v>
      </c>
      <c r="S6" s="53" t="str">
        <f t="shared" si="3"/>
        <v>I 未 訓 ガ</v>
      </c>
      <c r="T6" s="53" t="str">
        <f t="shared" si="3"/>
        <v>救 臨 が 感 災 地</v>
      </c>
      <c r="U6" s="54">
        <f>U8</f>
        <v>496899</v>
      </c>
      <c r="V6" s="54">
        <f>V8</f>
        <v>47021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592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>
        <f t="shared" si="3"/>
        <v>8</v>
      </c>
      <c r="AE6" s="54">
        <f t="shared" si="3"/>
        <v>600</v>
      </c>
      <c r="AF6" s="54">
        <f t="shared" si="3"/>
        <v>436</v>
      </c>
      <c r="AG6" s="54" t="str">
        <f t="shared" si="3"/>
        <v>-</v>
      </c>
      <c r="AH6" s="54">
        <f t="shared" si="3"/>
        <v>436</v>
      </c>
      <c r="AI6" s="55">
        <f>IF(AI8="-",NA(),AI8)</f>
        <v>99.4</v>
      </c>
      <c r="AJ6" s="55">
        <f t="shared" ref="AJ6:AR6" si="5">IF(AJ8="-",NA(),AJ8)</f>
        <v>91.5</v>
      </c>
      <c r="AK6" s="55">
        <f t="shared" si="5"/>
        <v>91</v>
      </c>
      <c r="AL6" s="55">
        <f t="shared" si="5"/>
        <v>97.5</v>
      </c>
      <c r="AM6" s="55">
        <f t="shared" si="5"/>
        <v>101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86.2</v>
      </c>
      <c r="AU6" s="55">
        <f t="shared" ref="AU6:BC6" si="6">IF(AU8="-",NA(),AU8)</f>
        <v>87</v>
      </c>
      <c r="AV6" s="55">
        <f t="shared" si="6"/>
        <v>86.8</v>
      </c>
      <c r="AW6" s="55">
        <f t="shared" si="6"/>
        <v>78.400000000000006</v>
      </c>
      <c r="AX6" s="55">
        <f t="shared" si="6"/>
        <v>83.5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34.5</v>
      </c>
      <c r="BF6" s="55">
        <f t="shared" ref="BF6:BN6" si="7">IF(BF8="-",NA(),BF8)</f>
        <v>40</v>
      </c>
      <c r="BG6" s="55">
        <f t="shared" si="7"/>
        <v>53.6</v>
      </c>
      <c r="BH6" s="55">
        <f t="shared" si="7"/>
        <v>59.7</v>
      </c>
      <c r="BI6" s="55">
        <f t="shared" si="7"/>
        <v>54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72.2</v>
      </c>
      <c r="BQ6" s="55">
        <f t="shared" ref="BQ6:BY6" si="8">IF(BQ8="-",NA(),BQ8)</f>
        <v>83.1</v>
      </c>
      <c r="BR6" s="55">
        <f t="shared" si="8"/>
        <v>82.1</v>
      </c>
      <c r="BS6" s="55">
        <f t="shared" si="8"/>
        <v>68.400000000000006</v>
      </c>
      <c r="BT6" s="55">
        <f t="shared" si="8"/>
        <v>68.8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61944</v>
      </c>
      <c r="CB6" s="56">
        <f t="shared" ref="CB6:CJ6" si="9">IF(CB8="-",NA(),CB8)</f>
        <v>64798</v>
      </c>
      <c r="CC6" s="56">
        <f t="shared" si="9"/>
        <v>66870</v>
      </c>
      <c r="CD6" s="56">
        <f t="shared" si="9"/>
        <v>71050</v>
      </c>
      <c r="CE6" s="56">
        <f t="shared" si="9"/>
        <v>74500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18298</v>
      </c>
      <c r="CM6" s="56">
        <f t="shared" ref="CM6:CU6" si="10">IF(CM8="-",NA(),CM8)</f>
        <v>18701</v>
      </c>
      <c r="CN6" s="56">
        <f t="shared" si="10"/>
        <v>19234</v>
      </c>
      <c r="CO6" s="56">
        <f t="shared" si="10"/>
        <v>21029</v>
      </c>
      <c r="CP6" s="56">
        <f t="shared" si="10"/>
        <v>21779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63.7</v>
      </c>
      <c r="CX6" s="55">
        <f t="shared" ref="CX6:DF6" si="11">IF(CX8="-",NA(),CX8)</f>
        <v>57.1</v>
      </c>
      <c r="CY6" s="55">
        <f t="shared" si="11"/>
        <v>57.1</v>
      </c>
      <c r="CZ6" s="55">
        <f t="shared" si="11"/>
        <v>64.7</v>
      </c>
      <c r="DA6" s="55">
        <f t="shared" si="11"/>
        <v>59.1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26.1</v>
      </c>
      <c r="DI6" s="55">
        <f t="shared" ref="DI6:DQ6" si="12">IF(DI8="-",NA(),DI8)</f>
        <v>25.6</v>
      </c>
      <c r="DJ6" s="55">
        <f t="shared" si="12"/>
        <v>26.5</v>
      </c>
      <c r="DK6" s="55">
        <f t="shared" si="12"/>
        <v>28.9</v>
      </c>
      <c r="DL6" s="55">
        <f t="shared" si="12"/>
        <v>29.1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32</v>
      </c>
      <c r="DT6" s="55">
        <f t="shared" ref="DT6:EB6" si="13">IF(DT8="-",NA(),DT8)</f>
        <v>36.1</v>
      </c>
      <c r="DU6" s="55">
        <f t="shared" si="13"/>
        <v>40</v>
      </c>
      <c r="DV6" s="55">
        <f t="shared" si="13"/>
        <v>29</v>
      </c>
      <c r="DW6" s="55">
        <f t="shared" si="13"/>
        <v>33.5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43.3</v>
      </c>
      <c r="EE6" s="55">
        <f t="shared" ref="EE6:EM6" si="14">IF(EE8="-",NA(),EE8)</f>
        <v>51.9</v>
      </c>
      <c r="EF6" s="55">
        <f t="shared" si="14"/>
        <v>59</v>
      </c>
      <c r="EG6" s="55">
        <f t="shared" si="14"/>
        <v>61.4</v>
      </c>
      <c r="EH6" s="55">
        <f t="shared" si="14"/>
        <v>66.3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70628498</v>
      </c>
      <c r="EP6" s="56">
        <f t="shared" ref="EP6:EX6" si="15">IF(EP8="-",NA(),EP8)</f>
        <v>70185747</v>
      </c>
      <c r="EQ6" s="56">
        <f t="shared" si="15"/>
        <v>70637033</v>
      </c>
      <c r="ER6" s="56">
        <f t="shared" si="15"/>
        <v>49952145</v>
      </c>
      <c r="ES6" s="56">
        <f t="shared" si="15"/>
        <v>51053927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160</v>
      </c>
      <c r="B7" s="53">
        <f t="shared" ref="B7:AH7" si="16">B8</f>
        <v>2021</v>
      </c>
      <c r="C7" s="53">
        <f t="shared" si="16"/>
        <v>122076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学術・研究機関出身</v>
      </c>
      <c r="P7" s="53" t="str">
        <f>P8</f>
        <v>直営</v>
      </c>
      <c r="Q7" s="54">
        <f t="shared" si="16"/>
        <v>37</v>
      </c>
      <c r="R7" s="53" t="str">
        <f t="shared" si="16"/>
        <v>対象</v>
      </c>
      <c r="S7" s="53" t="str">
        <f t="shared" si="16"/>
        <v>I 未 訓 ガ</v>
      </c>
      <c r="T7" s="53" t="str">
        <f t="shared" si="16"/>
        <v>救 臨 が 感 災 地</v>
      </c>
      <c r="U7" s="54">
        <f>U8</f>
        <v>496899</v>
      </c>
      <c r="V7" s="54">
        <f>V8</f>
        <v>47021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592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>
        <f t="shared" si="16"/>
        <v>8</v>
      </c>
      <c r="AE7" s="54">
        <f t="shared" si="16"/>
        <v>600</v>
      </c>
      <c r="AF7" s="54">
        <f t="shared" si="16"/>
        <v>436</v>
      </c>
      <c r="AG7" s="54" t="str">
        <f t="shared" si="16"/>
        <v>-</v>
      </c>
      <c r="AH7" s="54">
        <f t="shared" si="16"/>
        <v>436</v>
      </c>
      <c r="AI7" s="55">
        <f>AI8</f>
        <v>99.4</v>
      </c>
      <c r="AJ7" s="55">
        <f t="shared" ref="AJ7:AR7" si="17">AJ8</f>
        <v>91.5</v>
      </c>
      <c r="AK7" s="55">
        <f t="shared" si="17"/>
        <v>91</v>
      </c>
      <c r="AL7" s="55">
        <f t="shared" si="17"/>
        <v>97.5</v>
      </c>
      <c r="AM7" s="55">
        <f t="shared" si="17"/>
        <v>101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86.2</v>
      </c>
      <c r="AU7" s="55">
        <f t="shared" ref="AU7:BC7" si="18">AU8</f>
        <v>87</v>
      </c>
      <c r="AV7" s="55">
        <f t="shared" si="18"/>
        <v>86.8</v>
      </c>
      <c r="AW7" s="55">
        <f t="shared" si="18"/>
        <v>78.400000000000006</v>
      </c>
      <c r="AX7" s="55">
        <f t="shared" si="18"/>
        <v>83.5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34.5</v>
      </c>
      <c r="BF7" s="55">
        <f t="shared" ref="BF7:BN7" si="19">BF8</f>
        <v>40</v>
      </c>
      <c r="BG7" s="55">
        <f t="shared" si="19"/>
        <v>53.6</v>
      </c>
      <c r="BH7" s="55">
        <f t="shared" si="19"/>
        <v>59.7</v>
      </c>
      <c r="BI7" s="55">
        <f t="shared" si="19"/>
        <v>54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72.2</v>
      </c>
      <c r="BQ7" s="55">
        <f t="shared" ref="BQ7:BY7" si="20">BQ8</f>
        <v>83.1</v>
      </c>
      <c r="BR7" s="55">
        <f t="shared" si="20"/>
        <v>82.1</v>
      </c>
      <c r="BS7" s="55">
        <f t="shared" si="20"/>
        <v>68.400000000000006</v>
      </c>
      <c r="BT7" s="55">
        <f t="shared" si="20"/>
        <v>68.8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61944</v>
      </c>
      <c r="CB7" s="56">
        <f t="shared" ref="CB7:CJ7" si="21">CB8</f>
        <v>64798</v>
      </c>
      <c r="CC7" s="56">
        <f t="shared" si="21"/>
        <v>66870</v>
      </c>
      <c r="CD7" s="56">
        <f t="shared" si="21"/>
        <v>71050</v>
      </c>
      <c r="CE7" s="56">
        <f t="shared" si="21"/>
        <v>74500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18298</v>
      </c>
      <c r="CM7" s="56">
        <f t="shared" ref="CM7:CU7" si="22">CM8</f>
        <v>18701</v>
      </c>
      <c r="CN7" s="56">
        <f t="shared" si="22"/>
        <v>19234</v>
      </c>
      <c r="CO7" s="56">
        <f t="shared" si="22"/>
        <v>21029</v>
      </c>
      <c r="CP7" s="56">
        <f t="shared" si="22"/>
        <v>21779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63.7</v>
      </c>
      <c r="CX7" s="55">
        <f t="shared" ref="CX7:DF7" si="23">CX8</f>
        <v>57.1</v>
      </c>
      <c r="CY7" s="55">
        <f t="shared" si="23"/>
        <v>57.1</v>
      </c>
      <c r="CZ7" s="55">
        <f t="shared" si="23"/>
        <v>64.7</v>
      </c>
      <c r="DA7" s="55">
        <f t="shared" si="23"/>
        <v>59.1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26.1</v>
      </c>
      <c r="DI7" s="55">
        <f t="shared" ref="DI7:DQ7" si="24">DI8</f>
        <v>25.6</v>
      </c>
      <c r="DJ7" s="55">
        <f t="shared" si="24"/>
        <v>26.5</v>
      </c>
      <c r="DK7" s="55">
        <f t="shared" si="24"/>
        <v>28.9</v>
      </c>
      <c r="DL7" s="55">
        <f t="shared" si="24"/>
        <v>29.1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32</v>
      </c>
      <c r="DT7" s="55">
        <f t="shared" ref="DT7:EB7" si="25">DT8</f>
        <v>36.1</v>
      </c>
      <c r="DU7" s="55">
        <f t="shared" si="25"/>
        <v>40</v>
      </c>
      <c r="DV7" s="55">
        <f t="shared" si="25"/>
        <v>29</v>
      </c>
      <c r="DW7" s="55">
        <f t="shared" si="25"/>
        <v>33.5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43.3</v>
      </c>
      <c r="EE7" s="55">
        <f t="shared" ref="EE7:EM7" si="26">EE8</f>
        <v>51.9</v>
      </c>
      <c r="EF7" s="55">
        <f t="shared" si="26"/>
        <v>59</v>
      </c>
      <c r="EG7" s="55">
        <f t="shared" si="26"/>
        <v>61.4</v>
      </c>
      <c r="EH7" s="55">
        <f t="shared" si="26"/>
        <v>66.3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70628498</v>
      </c>
      <c r="EP7" s="56">
        <f t="shared" ref="EP7:EX7" si="27">EP8</f>
        <v>70185747</v>
      </c>
      <c r="EQ7" s="56">
        <f t="shared" si="27"/>
        <v>70637033</v>
      </c>
      <c r="ER7" s="56">
        <f t="shared" si="27"/>
        <v>49952145</v>
      </c>
      <c r="ES7" s="56">
        <f t="shared" si="27"/>
        <v>51053927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>
      <c r="A8" s="38"/>
      <c r="B8" s="58">
        <v>2021</v>
      </c>
      <c r="C8" s="58">
        <v>122076</v>
      </c>
      <c r="D8" s="58">
        <v>46</v>
      </c>
      <c r="E8" s="58">
        <v>6</v>
      </c>
      <c r="F8" s="58">
        <v>0</v>
      </c>
      <c r="G8" s="58">
        <v>1</v>
      </c>
      <c r="H8" s="58" t="s">
        <v>161</v>
      </c>
      <c r="I8" s="58" t="s">
        <v>162</v>
      </c>
      <c r="J8" s="58" t="s">
        <v>163</v>
      </c>
      <c r="K8" s="58" t="s">
        <v>164</v>
      </c>
      <c r="L8" s="58" t="s">
        <v>165</v>
      </c>
      <c r="M8" s="58" t="s">
        <v>166</v>
      </c>
      <c r="N8" s="58" t="s">
        <v>167</v>
      </c>
      <c r="O8" s="58" t="s">
        <v>168</v>
      </c>
      <c r="P8" s="58" t="s">
        <v>169</v>
      </c>
      <c r="Q8" s="59">
        <v>37</v>
      </c>
      <c r="R8" s="58" t="s">
        <v>170</v>
      </c>
      <c r="S8" s="58" t="s">
        <v>171</v>
      </c>
      <c r="T8" s="58" t="s">
        <v>172</v>
      </c>
      <c r="U8" s="59">
        <v>496899</v>
      </c>
      <c r="V8" s="59">
        <v>47021</v>
      </c>
      <c r="W8" s="58" t="s">
        <v>173</v>
      </c>
      <c r="X8" s="58" t="s">
        <v>173</v>
      </c>
      <c r="Y8" s="60" t="s">
        <v>174</v>
      </c>
      <c r="Z8" s="59">
        <v>592</v>
      </c>
      <c r="AA8" s="59" t="s">
        <v>39</v>
      </c>
      <c r="AB8" s="59" t="s">
        <v>39</v>
      </c>
      <c r="AC8" s="59" t="s">
        <v>39</v>
      </c>
      <c r="AD8" s="59">
        <v>8</v>
      </c>
      <c r="AE8" s="59">
        <v>600</v>
      </c>
      <c r="AF8" s="59">
        <v>436</v>
      </c>
      <c r="AG8" s="59" t="s">
        <v>39</v>
      </c>
      <c r="AH8" s="59">
        <v>436</v>
      </c>
      <c r="AI8" s="61">
        <v>99.4</v>
      </c>
      <c r="AJ8" s="61">
        <v>91.5</v>
      </c>
      <c r="AK8" s="61">
        <v>91</v>
      </c>
      <c r="AL8" s="61">
        <v>97.5</v>
      </c>
      <c r="AM8" s="61">
        <v>101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86.2</v>
      </c>
      <c r="AU8" s="61">
        <v>87</v>
      </c>
      <c r="AV8" s="61">
        <v>86.8</v>
      </c>
      <c r="AW8" s="61">
        <v>78.400000000000006</v>
      </c>
      <c r="AX8" s="61">
        <v>83.5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34.5</v>
      </c>
      <c r="BF8" s="62">
        <v>40</v>
      </c>
      <c r="BG8" s="62">
        <v>53.6</v>
      </c>
      <c r="BH8" s="62">
        <v>59.7</v>
      </c>
      <c r="BI8" s="62">
        <v>54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72.2</v>
      </c>
      <c r="BQ8" s="61">
        <v>83.1</v>
      </c>
      <c r="BR8" s="61">
        <v>82.1</v>
      </c>
      <c r="BS8" s="61">
        <v>68.400000000000006</v>
      </c>
      <c r="BT8" s="61">
        <v>68.8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61944</v>
      </c>
      <c r="CB8" s="62">
        <v>64798</v>
      </c>
      <c r="CC8" s="62">
        <v>66870</v>
      </c>
      <c r="CD8" s="62">
        <v>71050</v>
      </c>
      <c r="CE8" s="62">
        <v>74500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18298</v>
      </c>
      <c r="CM8" s="62">
        <v>18701</v>
      </c>
      <c r="CN8" s="62">
        <v>19234</v>
      </c>
      <c r="CO8" s="62">
        <v>21029</v>
      </c>
      <c r="CP8" s="62">
        <v>21779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63.7</v>
      </c>
      <c r="CX8" s="62">
        <v>57.1</v>
      </c>
      <c r="CY8" s="62">
        <v>57.1</v>
      </c>
      <c r="CZ8" s="62">
        <v>64.7</v>
      </c>
      <c r="DA8" s="62">
        <v>59.1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26.1</v>
      </c>
      <c r="DI8" s="62">
        <v>25.6</v>
      </c>
      <c r="DJ8" s="62">
        <v>26.5</v>
      </c>
      <c r="DK8" s="62">
        <v>28.9</v>
      </c>
      <c r="DL8" s="62">
        <v>29.1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32</v>
      </c>
      <c r="DT8" s="61">
        <v>36.1</v>
      </c>
      <c r="DU8" s="61">
        <v>40</v>
      </c>
      <c r="DV8" s="61">
        <v>29</v>
      </c>
      <c r="DW8" s="61">
        <v>33.5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43.3</v>
      </c>
      <c r="EE8" s="61">
        <v>51.9</v>
      </c>
      <c r="EF8" s="61">
        <v>59</v>
      </c>
      <c r="EG8" s="61">
        <v>61.4</v>
      </c>
      <c r="EH8" s="61">
        <v>66.3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70628498</v>
      </c>
      <c r="EP8" s="62">
        <v>70185747</v>
      </c>
      <c r="EQ8" s="62">
        <v>70637033</v>
      </c>
      <c r="ER8" s="62">
        <v>49952145</v>
      </c>
      <c r="ES8" s="62">
        <v>51053927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175</v>
      </c>
      <c r="C10" s="67" t="s">
        <v>176</v>
      </c>
      <c r="D10" s="67" t="s">
        <v>177</v>
      </c>
      <c r="E10" s="67" t="s">
        <v>178</v>
      </c>
      <c r="F10" s="67" t="s">
        <v>179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2023-01-23T07:28:08Z</cp:lastPrinted>
  <dcterms:created xsi:type="dcterms:W3CDTF">2022-12-01T02:20:01Z</dcterms:created>
  <dcterms:modified xsi:type="dcterms:W3CDTF">2023-01-23T07:28:14Z</dcterms:modified>
  <cp:category/>
</cp:coreProperties>
</file>