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77921CAB-B385-46EE-A918-6738E4DCB963}" xr6:coauthVersionLast="47" xr6:coauthVersionMax="47" xr10:uidLastSave="{00000000-0000-0000-0000-000000000000}"/>
  <workbookProtection workbookAlgorithmName="SHA-512" workbookHashValue="g2dNEj3Ej+1Gw2CPzGoA5ERhX8mLzSX1TdYZO20feKpC0Ss8mmiiaZJOZZo+3tIuJdYJDnmxtOusyAbpUNcrYw==" workbookSaltValue="8Cb7IFGQaiaVUXAQfU2TC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P10" i="4"/>
  <c r="I10" i="4"/>
  <c r="AT8" i="4"/>
  <c r="AL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<sst xmlns="http://schemas.openxmlformats.org/spreadsheetml/2006/main" count="297" uniqueCount="117">
  <si>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</si>
  <si>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</si>
  <si>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</si>
  <si>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</si>
  <si>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</si>
  <si>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</si>
  <si>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</si>
  <si>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</si>
  <si>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</si>
  <si>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</si>
  <si>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</si>
  <si>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</si>
  <si>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</si>
  <si>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</si>
  <si>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</si>
  <si>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</si>
  <si>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</si>
  <si>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</si>
  <si>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</si>
  <si>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</si>
  <si>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</si>
  <si>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</si>
  <si>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</si>
  <si>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</si>
  <si>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</si>
  <si>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</si>
  <si>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</si>
  <si>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</si>
  <si>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</si>
  <si>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</si>
  <si>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</si>
  <si>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</si>
  <si>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</si>
  <si>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</si>
  <si>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</si>
  <si>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</si>
  <si>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</si>
  <si>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</si>
  <si>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</si>
  <si>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</si>
  <si>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</si>
  <si>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</si>
  <si>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</si>
  <si>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</si>
  <si>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</si>
  <si>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</si>
  <si>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</si>
  <si>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</si>
  <si>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</si>
  <si>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</si>
  <si>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</si>
  <si>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</si>
  <si>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</si>
  <si>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</si>
  <si>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</si>
  <si>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</si>
  <si>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</si>
  <si>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</si>
  <si>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</si>
  <si>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</si>
  <si>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</si>
  <si>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</si>
  <si>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</si>
  <si>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</si>
  <si>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</si>
  <si>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</si>
  <si>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</si>
  <si>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</si>
  <si>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</si>
  <si>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</si>
  <si>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</si>
  <si>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</si>
  <si>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</si>
  <si>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</si>
  <si>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</si>
  <si>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</si>
  <si>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</si>
  <si>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</si>
  <si>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</si>
  <si>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</si>
  <si>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</si>
  <si>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</si>
  <si>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</si>
  <si>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</si>
  <si>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</si>
  <si>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</si>
  <si>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</si>
  <si>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</si>
  <si>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</si>
  <si>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</si>
  <si>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</si>
  <si>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</si>
  <si>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</si>
  <si>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</si>
  <si>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</si>
  <si>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</si>
  <si>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</si>
  <si>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</si>
  <si>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</si>
  <si>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</si>
  <si>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</si>
  <si>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</si>
  <si>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</si>
  <si>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</si>
  <si>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</si>
  <si>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</si>
  <si>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</si>
  <si>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</si>
  <si>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</si>
  <si>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</si>
  <si>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</si>
  <si>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</si>
  <si>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</si>
  <si>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</si>
  <si>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②経常収支比率は昨年度に引き続き１００％以上となっており、累積欠損金も生じていませんので、経営の健全性は良好ですが、これは一般会計からの繰入金を含めた結果である為、使用料収入増加に向け、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
　⑤経費回収率は昨年度と同様、１００％に近い値となっており、使用料で回収すべき経費をほぼ回収できている状況です。
　⑥汚水処理原価は昨年度に引き続き、類似団体平均を下回っているため、今後も汚水処理に要する経費を抑制するよう努めます。
　⑦施設利用率も昨年度に引き続き平均を上回っている状況です。今後も安定した施設稼働に努めます。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
</t>
    <rPh sb="3" eb="7">
      <t>ケイジョウシュウシ</t>
    </rPh>
    <rPh sb="7" eb="9">
      <t>ヒリツ</t>
    </rPh>
    <rPh sb="10" eb="13">
      <t>サクネンド</t>
    </rPh>
    <rPh sb="14" eb="15">
      <t>ヒ</t>
    </rPh>
    <rPh sb="16" eb="17">
      <t>ツヅ</t>
    </rPh>
    <rPh sb="47" eb="49">
      <t>ケイエイ</t>
    </rPh>
    <rPh sb="50" eb="53">
      <t>ケンゼンセイ</t>
    </rPh>
    <rPh sb="54" eb="56">
      <t>リョウコウ</t>
    </rPh>
    <rPh sb="74" eb="75">
      <t>フク</t>
    </rPh>
    <rPh sb="77" eb="79">
      <t>ケッカ</t>
    </rPh>
    <rPh sb="82" eb="83">
      <t>タメ</t>
    </rPh>
    <rPh sb="116" eb="118">
      <t>リュウドウ</t>
    </rPh>
    <rPh sb="118" eb="120">
      <t>ヒリツ</t>
    </rPh>
    <rPh sb="126" eb="129">
      <t>サクネンド</t>
    </rPh>
    <rPh sb="130" eb="132">
      <t>ドウヨウ</t>
    </rPh>
    <rPh sb="133" eb="136">
      <t>ヘイキンチ</t>
    </rPh>
    <rPh sb="137" eb="139">
      <t>シタマワ</t>
    </rPh>
    <rPh sb="144" eb="146">
      <t>タンキ</t>
    </rPh>
    <rPh sb="147" eb="149">
      <t>シハラ</t>
    </rPh>
    <rPh sb="149" eb="151">
      <t>ノウリョク</t>
    </rPh>
    <rPh sb="152" eb="154">
      <t>フアン</t>
    </rPh>
    <rPh sb="157" eb="159">
      <t>ジョウキョウ</t>
    </rPh>
    <rPh sb="165" eb="167">
      <t>ヒツヨウ</t>
    </rPh>
    <rPh sb="168" eb="169">
      <t>オウ</t>
    </rPh>
    <rPh sb="172" eb="174">
      <t>イチジ</t>
    </rPh>
    <rPh sb="174" eb="176">
      <t>カリイレ</t>
    </rPh>
    <rPh sb="176" eb="177">
      <t>キン</t>
    </rPh>
    <rPh sb="177" eb="178">
      <t>トウ</t>
    </rPh>
    <rPh sb="179" eb="181">
      <t>タイオウ</t>
    </rPh>
    <rPh sb="191" eb="193">
      <t>キギョウ</t>
    </rPh>
    <rPh sb="193" eb="194">
      <t>サイ</t>
    </rPh>
    <rPh sb="194" eb="196">
      <t>ザンダカ</t>
    </rPh>
    <rPh sb="196" eb="197">
      <t>タイ</t>
    </rPh>
    <rPh sb="197" eb="199">
      <t>ジギョウ</t>
    </rPh>
    <rPh sb="199" eb="201">
      <t>キボ</t>
    </rPh>
    <rPh sb="201" eb="203">
      <t>ヒリツ</t>
    </rPh>
    <rPh sb="204" eb="206">
      <t>ヒツヨウ</t>
    </rPh>
    <rPh sb="207" eb="209">
      <t>ケンセツ</t>
    </rPh>
    <rPh sb="209" eb="211">
      <t>カイリョウ</t>
    </rPh>
    <rPh sb="212" eb="214">
      <t>サキオク</t>
    </rPh>
    <rPh sb="217" eb="219">
      <t>ジッシ</t>
    </rPh>
    <rPh sb="228" eb="231">
      <t>ヘイキンチ</t>
    </rPh>
    <rPh sb="233" eb="234">
      <t>タカ</t>
    </rPh>
    <rPh sb="245" eb="247">
      <t>ケイヒ</t>
    </rPh>
    <rPh sb="247" eb="249">
      <t>カイシュウ</t>
    </rPh>
    <rPh sb="249" eb="250">
      <t>リツ</t>
    </rPh>
    <rPh sb="251" eb="254">
      <t>サクネンド</t>
    </rPh>
    <rPh sb="255" eb="257">
      <t>ドウヨウ</t>
    </rPh>
    <rPh sb="263" eb="264">
      <t>チカ</t>
    </rPh>
    <rPh sb="265" eb="266">
      <t>アタイ</t>
    </rPh>
    <rPh sb="273" eb="276">
      <t>シヨウリョウ</t>
    </rPh>
    <rPh sb="277" eb="279">
      <t>カイシュウ</t>
    </rPh>
    <rPh sb="282" eb="284">
      <t>ケイヒ</t>
    </rPh>
    <rPh sb="287" eb="289">
      <t>カイシュウ</t>
    </rPh>
    <rPh sb="294" eb="296">
      <t>ジョウキョウ</t>
    </rPh>
    <rPh sb="302" eb="304">
      <t>オスイ</t>
    </rPh>
    <rPh sb="304" eb="306">
      <t>ショリ</t>
    </rPh>
    <rPh sb="306" eb="308">
      <t>ゲンカ</t>
    </rPh>
    <rPh sb="309" eb="312">
      <t>サクネンド</t>
    </rPh>
    <rPh sb="313" eb="314">
      <t>ヒ</t>
    </rPh>
    <rPh sb="315" eb="316">
      <t>ツヅ</t>
    </rPh>
    <rPh sb="318" eb="320">
      <t>ルイジ</t>
    </rPh>
    <rPh sb="320" eb="322">
      <t>ダンタイ</t>
    </rPh>
    <rPh sb="322" eb="324">
      <t>ヘイキン</t>
    </rPh>
    <rPh sb="325" eb="327">
      <t>シタマワ</t>
    </rPh>
    <rPh sb="334" eb="336">
      <t>コンゴ</t>
    </rPh>
    <rPh sb="337" eb="339">
      <t>オスイ</t>
    </rPh>
    <rPh sb="339" eb="341">
      <t>ショリ</t>
    </rPh>
    <rPh sb="342" eb="343">
      <t>ヨウ</t>
    </rPh>
    <rPh sb="345" eb="347">
      <t>ケイヒ</t>
    </rPh>
    <rPh sb="348" eb="350">
      <t>ヨクセイ</t>
    </rPh>
    <rPh sb="354" eb="355">
      <t>ツト</t>
    </rPh>
    <rPh sb="362" eb="364">
      <t>シセツ</t>
    </rPh>
    <rPh sb="364" eb="366">
      <t>リヨウ</t>
    </rPh>
    <rPh sb="366" eb="367">
      <t>リツ</t>
    </rPh>
    <rPh sb="368" eb="371">
      <t>サクネンド</t>
    </rPh>
    <rPh sb="372" eb="373">
      <t>ヒ</t>
    </rPh>
    <rPh sb="374" eb="375">
      <t>ツヅ</t>
    </rPh>
    <rPh sb="376" eb="378">
      <t>ヘイキン</t>
    </rPh>
    <rPh sb="379" eb="381">
      <t>ウワマワ</t>
    </rPh>
    <rPh sb="385" eb="387">
      <t>ジョウキョウ</t>
    </rPh>
    <rPh sb="390" eb="392">
      <t>コンゴ</t>
    </rPh>
    <rPh sb="393" eb="395">
      <t>アンテイ</t>
    </rPh>
    <rPh sb="397" eb="399">
      <t>シセツ</t>
    </rPh>
    <rPh sb="399" eb="401">
      <t>カドウ</t>
    </rPh>
    <rPh sb="402" eb="403">
      <t>ツト</t>
    </rPh>
    <rPh sb="410" eb="413">
      <t>スイセンカ</t>
    </rPh>
    <rPh sb="413" eb="414">
      <t>リツ</t>
    </rPh>
    <rPh sb="415" eb="417">
      <t>ヘイキン</t>
    </rPh>
    <rPh sb="418" eb="420">
      <t>シタマワ</t>
    </rPh>
    <rPh sb="428" eb="431">
      <t>サクネンド</t>
    </rPh>
    <rPh sb="432" eb="433">
      <t>クラ</t>
    </rPh>
    <rPh sb="436" eb="438">
      <t>ジョウショウ</t>
    </rPh>
    <rPh sb="438" eb="440">
      <t>ケイコウ</t>
    </rPh>
    <rPh sb="446" eb="448">
      <t>コンゴ</t>
    </rPh>
    <rPh sb="449" eb="451">
      <t>セイビ</t>
    </rPh>
    <rPh sb="451" eb="453">
      <t>クイキ</t>
    </rPh>
    <rPh sb="453" eb="454">
      <t>ナイ</t>
    </rPh>
    <rPh sb="455" eb="457">
      <t>ジュウミン</t>
    </rPh>
    <rPh sb="461" eb="463">
      <t>ハアク</t>
    </rPh>
    <rPh sb="467" eb="469">
      <t>スイセン</t>
    </rPh>
    <rPh sb="469" eb="471">
      <t>フキュウ</t>
    </rPh>
    <rPh sb="471" eb="473">
      <t>カツドウ</t>
    </rPh>
    <rPh sb="474" eb="476">
      <t>ジッシ</t>
    </rPh>
    <phoneticPr fontId="4"/>
  </si>
  <si>
    <t>　管渠老朽化率について、建設後減価償却が終わっていない資産が大半であることから、類似団体と比較し低い水準となっています。
　管渠改善率については、類似団体の平均値より低く、昨年度に引き続き令和３年度においても０％となっている状況です。これは既存圧送管の補修に係る事業を優先させたことに起因します。
　今後の老朽化対策としましては、管渠・処理場・ポンプ場等の施設の小規模な改修工事を実施し、各施設の重要度・健全度に応じた整備を進めていく予定です。</t>
    <rPh sb="1" eb="3">
      <t>カンキョ</t>
    </rPh>
    <rPh sb="3" eb="6">
      <t>ロウキュウカ</t>
    </rPh>
    <rPh sb="6" eb="7">
      <t>リツ</t>
    </rPh>
    <rPh sb="12" eb="14">
      <t>ケンセツ</t>
    </rPh>
    <rPh sb="14" eb="15">
      <t>ゴ</t>
    </rPh>
    <rPh sb="15" eb="17">
      <t>ゲンカ</t>
    </rPh>
    <rPh sb="17" eb="19">
      <t>ショウキャク</t>
    </rPh>
    <rPh sb="20" eb="21">
      <t>オ</t>
    </rPh>
    <rPh sb="27" eb="29">
      <t>シサン</t>
    </rPh>
    <rPh sb="30" eb="32">
      <t>タイハン</t>
    </rPh>
    <rPh sb="40" eb="44">
      <t>ルイジダンタイ</t>
    </rPh>
    <rPh sb="45" eb="47">
      <t>ヒカク</t>
    </rPh>
    <rPh sb="48" eb="49">
      <t>ヒク</t>
    </rPh>
    <rPh sb="50" eb="52">
      <t>スイジュン</t>
    </rPh>
    <rPh sb="62" eb="64">
      <t>カンキョ</t>
    </rPh>
    <rPh sb="64" eb="66">
      <t>カイゼン</t>
    </rPh>
    <rPh sb="66" eb="67">
      <t>リツ</t>
    </rPh>
    <rPh sb="73" eb="75">
      <t>ルイジ</t>
    </rPh>
    <rPh sb="75" eb="77">
      <t>ダンタイ</t>
    </rPh>
    <rPh sb="78" eb="81">
      <t>ヘイキンチ</t>
    </rPh>
    <rPh sb="83" eb="84">
      <t>ヒク</t>
    </rPh>
    <rPh sb="86" eb="89">
      <t>サクネンド</t>
    </rPh>
    <rPh sb="90" eb="91">
      <t>ヒ</t>
    </rPh>
    <rPh sb="92" eb="93">
      <t>ツヅ</t>
    </rPh>
    <rPh sb="94" eb="96">
      <t>レイワ</t>
    </rPh>
    <rPh sb="97" eb="99">
      <t>ネンド</t>
    </rPh>
    <rPh sb="112" eb="114">
      <t>ジョウキョウ</t>
    </rPh>
    <rPh sb="120" eb="122">
      <t>キゾン</t>
    </rPh>
    <rPh sb="122" eb="125">
      <t>アッソウカン</t>
    </rPh>
    <rPh sb="126" eb="128">
      <t>ホシュウ</t>
    </rPh>
    <rPh sb="129" eb="130">
      <t>カカ</t>
    </rPh>
    <rPh sb="131" eb="133">
      <t>ジギョウ</t>
    </rPh>
    <rPh sb="134" eb="136">
      <t>ユウセン</t>
    </rPh>
    <rPh sb="142" eb="144">
      <t>キイン</t>
    </rPh>
    <rPh sb="150" eb="152">
      <t>コンゴ</t>
    </rPh>
    <rPh sb="153" eb="156">
      <t>ロウキュウカ</t>
    </rPh>
    <rPh sb="156" eb="158">
      <t>タイサク</t>
    </rPh>
    <rPh sb="165" eb="167">
      <t>カンキョ</t>
    </rPh>
    <rPh sb="168" eb="171">
      <t>ショリジョウ</t>
    </rPh>
    <rPh sb="175" eb="176">
      <t>ジョウ</t>
    </rPh>
    <rPh sb="176" eb="177">
      <t>トウ</t>
    </rPh>
    <rPh sb="178" eb="180">
      <t>シセツ</t>
    </rPh>
    <rPh sb="181" eb="184">
      <t>ショウキボ</t>
    </rPh>
    <rPh sb="185" eb="187">
      <t>カイシュウ</t>
    </rPh>
    <rPh sb="187" eb="189">
      <t>コウジ</t>
    </rPh>
    <rPh sb="190" eb="192">
      <t>ジッシ</t>
    </rPh>
    <rPh sb="194" eb="197">
      <t>カクシセツ</t>
    </rPh>
    <rPh sb="198" eb="201">
      <t>ジュウヨウド</t>
    </rPh>
    <rPh sb="202" eb="204">
      <t>ケンゼン</t>
    </rPh>
    <rPh sb="204" eb="205">
      <t>ド</t>
    </rPh>
    <rPh sb="206" eb="207">
      <t>オウ</t>
    </rPh>
    <rPh sb="209" eb="211">
      <t>セイビ</t>
    </rPh>
    <rPh sb="212" eb="213">
      <t>スス</t>
    </rPh>
    <rPh sb="217" eb="219">
      <t>ヨテイ</t>
    </rPh>
    <phoneticPr fontId="4"/>
  </si>
  <si>
    <t>　下水道事業は、施設型事業であるため初期投資として、多額の建設費用が必要となっています。今後、水処理施設の増設等の計画もあることから、経営戦略の見直しを図り、現在の経営状態を的確に把握した上で下水道事業の運営に努めていきます。</t>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5" eb="56">
      <t>トウ</t>
    </rPh>
    <rPh sb="57" eb="59">
      <t>ケイカク</t>
    </rPh>
    <rPh sb="67" eb="69">
      <t>ケイエイ</t>
    </rPh>
    <rPh sb="69" eb="71">
      <t>センリャク</t>
    </rPh>
    <rPh sb="72" eb="74">
      <t>ミナオ</t>
    </rPh>
    <rPh sb="76" eb="77">
      <t>ハカ</t>
    </rPh>
    <rPh sb="79" eb="81">
      <t>ゲンザイ</t>
    </rPh>
    <rPh sb="82" eb="84">
      <t>ケイエイ</t>
    </rPh>
    <rPh sb="84" eb="86">
      <t>ジョウタイ</t>
    </rPh>
    <rPh sb="87" eb="89">
      <t>テキカク</t>
    </rPh>
    <rPh sb="90" eb="92">
      <t>ハアク</t>
    </rPh>
    <rPh sb="94" eb="95">
      <t>ウエ</t>
    </rPh>
    <rPh sb="96" eb="99">
      <t>ゲスイドウ</t>
    </rPh>
    <rPh sb="99" eb="101">
      <t>ジギョウ</t>
    </rPh>
    <rPh sb="102" eb="104">
      <t>ウンエイ</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</si>
</sst>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68-4BB3-BC47-CA9ABA70B6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5768-4BB3-BC47-CA9ABA70B6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111.69</c:v>
                </c:pt>
                <c:pt idx="4">
                  <c:v>112.32</c:v>
                </c:pt>
              </c:numCache>
            </c:numRef>
          </c:val>
          <c:extLst>
            <c:ext xmlns:c16="http://schemas.microsoft.com/office/drawing/2014/chart" uri="{C3380CC4-5D6E-409C-BE32-E72D297353CC}">
              <c16:uniqueId val="{00000000-A50B-4DF4-A71F-8DDF2529B3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A50B-4DF4-A71F-8DDF2529B3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7.07</c:v>
                </c:pt>
              </c:numCache>
            </c:numRef>
          </c:val>
          <c:extLst>
            <c:ext xmlns:c16="http://schemas.microsoft.com/office/drawing/2014/chart" uri="{C3380CC4-5D6E-409C-BE32-E72D297353CC}">
              <c16:uniqueId val="{00000000-C996-4AB5-B811-AFFD6274B2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C996-4AB5-B811-AFFD6274B2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0.57999999999999996</c:v>
                </c:pt>
                <c:pt idx="4">
                  <c:v>0.57999999999999996</c:v>
                </c:pt>
              </c:numCache>
            </c:numRef>
          </c:val>
          <c:extLst>
            <c:ext xmlns:c16="http://schemas.microsoft.com/office/drawing/2014/chart" uri="{C3380CC4-5D6E-409C-BE32-E72D297353CC}">
              <c16:uniqueId val="{00000000-19C4-473E-B841-09C7781B87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9C4-473E-B841-09C7781B87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C09-421C-9342-E3499A5FE0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1C09-421C-9342-E3499A5FE0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26.8</c:v>
                </c:pt>
                <c:pt idx="4">
                  <c:v>26.49</c:v>
                </c:pt>
              </c:numCache>
            </c:numRef>
          </c:val>
          <c:extLst>
            <c:ext xmlns:c16="http://schemas.microsoft.com/office/drawing/2014/chart" uri="{C3380CC4-5D6E-409C-BE32-E72D297353CC}">
              <c16:uniqueId val="{00000000-9F2D-4975-8AEA-4518E1FE3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9F2D-4975-8AEA-4518E1FE3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1975.4</c:v>
                </c:pt>
                <c:pt idx="4">
                  <c:v>1881.85</c:v>
                </c:pt>
              </c:numCache>
            </c:numRef>
          </c:val>
          <c:extLst>
            <c:ext xmlns:c16="http://schemas.microsoft.com/office/drawing/2014/chart" uri="{C3380CC4-5D6E-409C-BE32-E72D297353CC}">
              <c16:uniqueId val="{00000000-8C15-465F-BA3A-834E9746DE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8C15-465F-BA3A-834E9746DE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97.12</c:v>
                </c:pt>
                <c:pt idx="4">
                  <c:v>99.2</c:v>
                </c:pt>
              </c:numCache>
            </c:numRef>
          </c:val>
          <c:extLst>
            <c:ext xmlns:c16="http://schemas.microsoft.com/office/drawing/2014/chart" uri="{C3380CC4-5D6E-409C-BE32-E72D297353CC}">
              <c16:uniqueId val="{00000000-8AE4-44EA-B163-A606E23084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8AE4-44EA-B163-A606E23084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143.97999999999999</c:v>
                </c:pt>
                <c:pt idx="4">
                  <c:v>141.99</c:v>
                </c:pt>
              </c:numCache>
            </c:numRef>
          </c:val>
          <c:extLst>
            <c:ext xmlns:c16="http://schemas.microsoft.com/office/drawing/2014/chart" uri="{C3380CC4-5D6E-409C-BE32-E72D297353CC}">
              <c16:uniqueId val="{00000000-5826-4FF6-8B7C-B6D4B1BA23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5826-4FF6-8B7C-B6D4B1BA23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69.61</c:v>
                </c:pt>
                <c:pt idx="4">
                  <c:v>70.459999999999994</c:v>
                </c:pt>
              </c:numCache>
            </c:numRef>
          </c:val>
          <c:extLst>
            <c:ext xmlns:c16="http://schemas.microsoft.com/office/drawing/2014/chart" uri="{C3380CC4-5D6E-409C-BE32-E72D297353CC}">
              <c16:uniqueId val="{00000000-6803-49A9-B718-60EFB6001F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6803-49A9-B718-60EFB6001F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87.54</c:v>
                </c:pt>
                <c:pt idx="4">
                  <c:v>87.84</c:v>
                </c:pt>
              </c:numCache>
            </c:numRef>
          </c:val>
          <c:extLst>
            <c:ext xmlns:c16="http://schemas.microsoft.com/office/drawing/2014/chart" uri="{C3380CC4-5D6E-409C-BE32-E72D297353CC}">
              <c16:uniqueId val="{00000000-6A17-43C9-AC4B-4DB3B6930A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A17-43C9-AC4B-4DB3B6930A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木更津市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136047</v>
      </c>
      <c r="AM8" s="37"/>
      <c r="AN8" s="37"/>
      <c r="AO8" s="37"/>
      <c r="AP8" s="37"/>
      <c r="AQ8" s="37"/>
      <c r="AR8" s="37"/>
      <c r="AS8" s="37"/>
      <c r="AT8" s="38">
        <f>データ!T6</f>
        <v>138.9</v>
      </c>
      <c r="AU8" s="38"/>
      <c r="AV8" s="38"/>
      <c r="AW8" s="38"/>
      <c r="AX8" s="38"/>
      <c r="AY8" s="38"/>
      <c r="AZ8" s="38"/>
      <c r="BA8" s="38"/>
      <c r="BB8" s="38">
        <f>データ!U6</f>
        <v>979.46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72.430000000000007</v>
      </c>
      <c r="J10" s="38"/>
      <c r="K10" s="38"/>
      <c r="L10" s="38"/>
      <c r="M10" s="38"/>
      <c r="N10" s="38"/>
      <c r="O10" s="38"/>
      <c r="P10" s="38">
        <f>データ!P6</f>
        <v>55.78</v>
      </c>
      <c r="Q10" s="38"/>
      <c r="R10" s="38"/>
      <c r="S10" s="38"/>
      <c r="T10" s="38"/>
      <c r="U10" s="38"/>
      <c r="V10" s="38"/>
      <c r="W10" s="38">
        <f>データ!Q6</f>
        <v>88.09</v>
      </c>
      <c r="X10" s="38"/>
      <c r="Y10" s="38"/>
      <c r="Z10" s="38"/>
      <c r="AA10" s="38"/>
      <c r="AB10" s="38"/>
      <c r="AC10" s="38"/>
      <c r="AD10" s="37">
        <f>データ!R6</f>
        <v>2552</v>
      </c>
      <c r="AE10" s="37"/>
      <c r="AF10" s="37"/>
      <c r="AG10" s="37"/>
      <c r="AH10" s="37"/>
      <c r="AI10" s="37"/>
      <c r="AJ10" s="37"/>
      <c r="AK10" s="2"/>
      <c r="AL10" s="37">
        <f>データ!V6</f>
        <v>75726</v>
      </c>
      <c r="AM10" s="37"/>
      <c r="AN10" s="37"/>
      <c r="AO10" s="37"/>
      <c r="AP10" s="37"/>
      <c r="AQ10" s="37"/>
      <c r="AR10" s="37"/>
      <c r="AS10" s="37"/>
      <c r="AT10" s="38">
        <f>データ!W6</f>
        <v>20.309999999999999</v>
      </c>
      <c r="AU10" s="38"/>
      <c r="AV10" s="38"/>
      <c r="AW10" s="38"/>
      <c r="AX10" s="38"/>
      <c r="AY10" s="38"/>
      <c r="AZ10" s="38"/>
      <c r="BA10" s="38"/>
      <c r="BB10" s="38">
        <f>データ!X6</f>
        <v>3728.51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uqHL76x5T0qhX2CL+zMIbh25Svyy8rHWkRj6ZZ87O8t6hWO7M/ftuNnXRSXNgYUML6pYS7f7Wqw7cjSiiw4Xg==" saltValue="YmeZrxMqxr31/Xeke8dLK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72.430000000000007</v>
      </c>
      <c r="P6" s="20">
        <f t="shared" si="3"/>
        <v>55.78</v>
      </c>
      <c r="Q6" s="20">
        <f t="shared" si="3"/>
        <v>88.09</v>
      </c>
      <c r="R6" s="20">
        <f t="shared" si="3"/>
        <v>2552</v>
      </c>
      <c r="S6" s="20">
        <f t="shared" si="3"/>
        <v>136047</v>
      </c>
      <c r="T6" s="20">
        <f t="shared" si="3"/>
        <v>138.9</v>
      </c>
      <c r="U6" s="20">
        <f t="shared" si="3"/>
        <v>979.46</v>
      </c>
      <c r="V6" s="20">
        <f t="shared" si="3"/>
        <v>75726</v>
      </c>
      <c r="W6" s="20">
        <f t="shared" si="3"/>
        <v>20.309999999999999</v>
      </c>
      <c r="X6" s="20">
        <f t="shared" si="3"/>
        <v>3728.51</v>
      </c>
      <c r="Y6" s="21" t="str">
        <f>IF(Y7="",NA(),Y7)</f>
        <v>-</v>
      </c>
      <c r="Z6" s="21" t="str">
        <f t="shared" ref="Z6:AH6" si="4">IF(Z7="",NA(),Z7)</f>
        <v>-</v>
      </c>
      <c r="AA6" s="21" t="str">
        <f t="shared" si="4"/>
        <v>-</v>
      </c>
      <c r="AB6" s="21">
        <f t="shared" si="4"/>
        <v>111.69</v>
      </c>
      <c r="AC6" s="21">
        <f t="shared" si="4"/>
        <v>112.32</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26.8</v>
      </c>
      <c r="AY6" s="21">
        <f t="shared" si="6"/>
        <v>26.49</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1975.4</v>
      </c>
      <c r="BJ6" s="21">
        <f t="shared" si="7"/>
        <v>1881.85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97.12</v>
      </c>
      <c r="BU6" s="21">
        <f t="shared" si="8"/>
        <v>99.2</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143.97999999999999</v>
      </c>
      <c r="CF6" s="21">
        <f t="shared" si="9"/>
        <v>141.99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69.61</v>
      </c>
      <c r="CQ6" s="21">
        <f t="shared" si="10"/>
        <v>70.459999999999994</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87.54</v>
      </c>
      <c r="DB6" s="21">
        <f t="shared" si="11"/>
        <v>87.84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3.58</v>
      </c>
      <c r="DM6" s="21">
        <f t="shared" si="12"/>
        <v>7.07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0.57999999999999996</v>
      </c>
      <c r="DX6" s="21">
        <f t="shared" si="13"/>
        <v>0.57999999999999996</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122068</v>
      </c>
      <c r="D7" s="23">
        <v>46</v>
      </c>
      <c r="E7" s="23">
        <v>17</v>
      </c>
      <c r="F7" s="23">
        <v>1</v>
      </c>
      <c r="G7" s="23">
        <v>0</v>
      </c>
      <c r="H7" s="23" t="s">
        <v>96</v>
      </c>
      <c r="I7" s="23" t="s">
        <v>97</v>
      </c>
      <c r="J7" s="23" t="s">
        <v>98</v>
      </c>
      <c r="K7" s="23" t="s">
        <v>99</v>
      </c>
      <c r="L7" s="23" t="s">
        <v>100</v>
      </c>
      <c r="M7" s="23" t="s">
        <v>101</v>
      </c>
      <c r="N7" s="24" t="s">
        <v>102</v>
      </c>
      <c r="O7" s="24">
        <v>72.430000000000007</v>
      </c>
      <c r="P7" s="24">
        <v>55.78</v>
      </c>
      <c r="Q7" s="24">
        <v>88.09</v>
      </c>
      <c r="R7" s="24">
        <v>2552</v>
      </c>
      <c r="S7" s="24">
        <v>136047</v>
      </c>
      <c r="T7" s="24">
        <v>138.9</v>
      </c>
      <c r="U7" s="24">
        <v>979.46</v>
      </c>
      <c r="V7" s="24">
        <v>75726</v>
      </c>
      <c r="W7" s="24">
        <v>20.309999999999999</v>
      </c>
      <c r="X7" s="24">
        <v>3728.51</v>
      </c>
      <c r="Y7" s="24" t="s">
        <v>102</v>
      </c>
      <c r="Z7" s="24" t="s">
        <v>102</v>
      </c>
      <c r="AA7" s="24" t="s">
        <v>102</v>
      </c>
      <c r="AB7" s="24">
        <v>111.69</v>
      </c>
      <c r="AC7" s="24">
        <v>112.32</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26.8</v>
      </c>
      <c r="AY7" s="24">
        <v>26.49</v>
      </c>
      <c r="AZ7" s="24" t="s">
        <v>102</v>
      </c>
      <c r="BA7" s="24" t="s">
        <v>102</v>
      </c>
      <c r="BB7" s="24" t="s">
        <v>102</v>
      </c>
      <c r="BC7" s="24">
        <v>67.930000000000007</v>
      </c>
      <c r="BD7" s="24">
        <v>68.53</v>
      </c>
      <c r="BE7" s="24">
        <v>71.39</v>
      </c>
      <c r="BF7" s="24" t="s">
        <v>102</v>
      </c>
      <c r="BG7" s="24" t="s">
        <v>102</v>
      </c>
      <c r="BH7" s="24" t="s">
        <v>102</v>
      </c>
      <c r="BI7" s="24">
        <v>1975.4</v>
      </c>
      <c r="BJ7" s="24">
        <v>1881.85</v>
      </c>
      <c r="BK7" s="24" t="s">
        <v>102</v>
      </c>
      <c r="BL7" s="24" t="s">
        <v>102</v>
      </c>
      <c r="BM7" s="24" t="s">
        <v>102</v>
      </c>
      <c r="BN7" s="24">
        <v>857.88</v>
      </c>
      <c r="BO7" s="24">
        <v>825.1</v>
      </c>
      <c r="BP7" s="24">
        <v>669.11</v>
      </c>
      <c r="BQ7" s="24" t="s">
        <v>102</v>
      </c>
      <c r="BR7" s="24" t="s">
        <v>102</v>
      </c>
      <c r="BS7" s="24" t="s">
        <v>102</v>
      </c>
      <c r="BT7" s="24">
        <v>97.12</v>
      </c>
      <c r="BU7" s="24">
        <v>99.2</v>
      </c>
      <c r="BV7" s="24" t="s">
        <v>102</v>
      </c>
      <c r="BW7" s="24" t="s">
        <v>102</v>
      </c>
      <c r="BX7" s="24" t="s">
        <v>102</v>
      </c>
      <c r="BY7" s="24">
        <v>94.97</v>
      </c>
      <c r="BZ7" s="24">
        <v>97.07</v>
      </c>
      <c r="CA7" s="24">
        <v>99.73</v>
      </c>
      <c r="CB7" s="24" t="s">
        <v>102</v>
      </c>
      <c r="CC7" s="24" t="s">
        <v>102</v>
      </c>
      <c r="CD7" s="24" t="s">
        <v>102</v>
      </c>
      <c r="CE7" s="24">
        <v>143.97999999999999</v>
      </c>
      <c r="CF7" s="24">
        <v>141.99</v>
      </c>
      <c r="CG7" s="24" t="s">
        <v>102</v>
      </c>
      <c r="CH7" s="24" t="s">
        <v>102</v>
      </c>
      <c r="CI7" s="24" t="s">
        <v>102</v>
      </c>
      <c r="CJ7" s="24">
        <v>159.49</v>
      </c>
      <c r="CK7" s="24">
        <v>157.81</v>
      </c>
      <c r="CL7" s="24">
        <v>134.97999999999999</v>
      </c>
      <c r="CM7" s="24" t="s">
        <v>102</v>
      </c>
      <c r="CN7" s="24" t="s">
        <v>102</v>
      </c>
      <c r="CO7" s="24" t="s">
        <v>102</v>
      </c>
      <c r="CP7" s="24">
        <v>69.61</v>
      </c>
      <c r="CQ7" s="24">
        <v>70.459999999999994</v>
      </c>
      <c r="CR7" s="24" t="s">
        <v>102</v>
      </c>
      <c r="CS7" s="24" t="s">
        <v>102</v>
      </c>
      <c r="CT7" s="24" t="s">
        <v>102</v>
      </c>
      <c r="CU7" s="24">
        <v>65.28</v>
      </c>
      <c r="CV7" s="24">
        <v>64.92</v>
      </c>
      <c r="CW7" s="24">
        <v>59.99</v>
      </c>
      <c r="CX7" s="24" t="s">
        <v>102</v>
      </c>
      <c r="CY7" s="24" t="s">
        <v>102</v>
      </c>
      <c r="CZ7" s="24" t="s">
        <v>102</v>
      </c>
      <c r="DA7" s="24">
        <v>87.54</v>
      </c>
      <c r="DB7" s="24">
        <v>87.84</v>
      </c>
      <c r="DC7" s="24" t="s">
        <v>102</v>
      </c>
      <c r="DD7" s="24" t="s">
        <v>102</v>
      </c>
      <c r="DE7" s="24" t="s">
        <v>102</v>
      </c>
      <c r="DF7" s="24">
        <v>92.72</v>
      </c>
      <c r="DG7" s="24">
        <v>92.88</v>
      </c>
      <c r="DH7" s="24">
        <v>95.72</v>
      </c>
      <c r="DI7" s="24" t="s">
        <v>102</v>
      </c>
      <c r="DJ7" s="24" t="s">
        <v>102</v>
      </c>
      <c r="DK7" s="24" t="s">
        <v>102</v>
      </c>
      <c r="DL7" s="24">
        <v>3.58</v>
      </c>
      <c r="DM7" s="24">
        <v>7.07</v>
      </c>
      <c r="DN7" s="24" t="s">
        <v>102</v>
      </c>
      <c r="DO7" s="24" t="s">
        <v>102</v>
      </c>
      <c r="DP7" s="24" t="s">
        <v>102</v>
      </c>
      <c r="DQ7" s="24">
        <v>23.79</v>
      </c>
      <c r="DR7" s="24">
        <v>25.66</v>
      </c>
      <c r="DS7" s="24">
        <v>38.17</v>
      </c>
      <c r="DT7" s="24" t="s">
        <v>102</v>
      </c>
      <c r="DU7" s="24" t="s">
        <v>102</v>
      </c>
      <c r="DV7" s="24" t="s">
        <v>102</v>
      </c>
      <c r="DW7" s="24">
        <v>0.57999999999999996</v>
      </c>
      <c r="DX7" s="24">
        <v>0.57999999999999996</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2023-02-01T04:16:28Z</cp:lastPrinted>
  <dcterms:created xsi:type="dcterms:W3CDTF">2023-01-12T23:28:45Z</dcterms:created>
  <dcterms:modified xsi:type="dcterms:W3CDTF">2023-02-01T04:16:30Z</dcterms:modified>
  <cp:category/>
</cp:coreProperties>
</file>