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60 病院\"/>
    </mc:Choice>
  </mc:AlternateContent>
  <xr:revisionPtr revIDLastSave="0" documentId="13_ncr:1_{4032FFB9-5140-49E9-B048-5E780C07E60E}" xr6:coauthVersionLast="47" xr6:coauthVersionMax="47" xr10:uidLastSave="{00000000-0000-0000-0000-000000000000}"/>
  <workbookProtection workbookAlgorithmName="SHA-512" workbookHashValue="dXTRlKpNl36dGBXAfa5+/BLnuz8uRyBTk660ttUCYetuXsg7KDWYYn0RIIscq3fltTUmsQe9HR5O1wJZWi49Fg==" workbookSaltValue="vMq8X5RbJ5aeOLcTQ6TuiQ==" workbookSpinCount="100000" lockStructure="1"/>
  <bookViews>
    <workbookView xWindow="-28920" yWindow="-289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FZ10" i="4" s="1"/>
  <c r="S6" i="5"/>
  <c r="EG10" i="4" s="1"/>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CN10" i="4"/>
  <c r="AU10" i="4"/>
  <c r="B10" i="4"/>
  <c r="LP8" i="4"/>
  <c r="ID8" i="4"/>
  <c r="FZ8" i="4"/>
  <c r="EG8" i="4"/>
  <c r="CN8" i="4"/>
  <c r="B8" i="4"/>
  <c r="B6" i="4"/>
  <c r="MH78" i="4" l="1"/>
  <c r="IZ54" i="4"/>
  <c r="IZ32" i="4"/>
  <c r="CS78" i="4"/>
  <c r="BX54" i="4"/>
  <c r="BX32" i="4"/>
  <c r="FL54" i="4"/>
  <c r="FL32" i="4"/>
  <c r="MN54" i="4"/>
  <c r="MN32" i="4"/>
  <c r="HM78" i="4"/>
  <c r="C11" i="5"/>
  <c r="D11" i="5"/>
  <c r="E11" i="5"/>
  <c r="B11" i="5"/>
  <c r="FH78" i="4" l="1"/>
  <c r="DS54" i="4"/>
  <c r="DS32" i="4"/>
  <c r="AE54" i="4"/>
  <c r="KU54" i="4"/>
  <c r="KU32" i="4"/>
  <c r="AN78" i="4"/>
  <c r="AE32" i="4"/>
  <c r="KC78" i="4"/>
  <c r="HG54" i="4"/>
  <c r="HG32" i="4"/>
  <c r="JJ78" i="4"/>
  <c r="GR54" i="4"/>
  <c r="GR32" i="4"/>
  <c r="EO78" i="4"/>
  <c r="U78" i="4"/>
  <c r="P54" i="4"/>
  <c r="P32" i="4"/>
  <c r="DD32" i="4"/>
  <c r="KF54" i="4"/>
  <c r="KF32" i="4"/>
  <c r="DD54" i="4"/>
  <c r="LY54" i="4"/>
  <c r="LY32" i="4"/>
  <c r="LO78" i="4"/>
  <c r="IK54" i="4"/>
  <c r="GT78" i="4"/>
  <c r="EW54" i="4"/>
  <c r="EW32" i="4"/>
  <c r="BZ78" i="4"/>
  <c r="BI54" i="4"/>
  <c r="BI32" i="4"/>
  <c r="IK32" i="4"/>
  <c r="BG78" i="4"/>
  <c r="AT54" i="4"/>
  <c r="AT32" i="4"/>
  <c r="KV78" i="4"/>
  <c r="HV54" i="4"/>
  <c r="HV32" i="4"/>
  <c r="LJ32" i="4"/>
  <c r="GA78" i="4"/>
  <c r="EH54" i="4"/>
  <c r="EH32" i="4"/>
  <c r="LJ54" i="4"/>
</calcChain>
</file>

<file path=xl/sharedStrings.xml><?xml version="1.0" encoding="utf-8"?>
<sst xmlns="http://schemas.openxmlformats.org/spreadsheetml/2006/main" count="327" uniqueCount="191">
  <si>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</si>
  <si>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</si>
  <si>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</si>
  <si>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</si>
  <si>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</si>
  <si>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</si>
  <si>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</si>
  <si>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</si>
  <si>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</si>
  <si>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</si>
  <si>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</si>
  <si>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</si>
  <si>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</si>
  <si>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</si>
  <si>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</si>
  <si>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</si>
  <si>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</si>
  <si>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</si>
  <si>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</si>
  <si>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</si>
  <si>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</si>
  <si>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</si>
  <si>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</si>
  <si>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</si>
  <si>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</si>
  <si>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</si>
  <si>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</si>
  <si>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</si>
  <si>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</si>
  <si>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</si>
  <si>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</si>
  <si>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</si>
  <si>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</si>
  <si>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</si>
  <si>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</si>
  <si>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</si>
  <si>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</si>
  <si>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</si>
  <si>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</si>
  <si>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</si>
  <si>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</si>
  <si>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</si>
  <si>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</si>
  <si>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</si>
  <si>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</si>
  <si>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</si>
  <si>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</si>
  <si>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</si>
  <si>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</si>
  <si>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</si>
  <si>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</si>
  <si>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</si>
  <si>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</si>
  <si>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</si>
  <si>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</si>
  <si>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</si>
  <si>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</si>
  <si>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</si>
  <si>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</si>
  <si>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</si>
  <si>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</si>
  <si>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</si>
  <si>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</si>
  <si>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</si>
  <si>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</si>
  <si>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</si>
  <si>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</si>
  <si>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</si>
  <si>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</si>
  <si>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</si>
  <si>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</si>
  <si>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</si>
  <si>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</si>
  <si>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</si>
  <si>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</si>
  <si>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</si>
  <si>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</si>
  <si>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</si>
  <si>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</si>
  <si>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</si>
  <si>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</si>
  <si>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</si>
  <si>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</si>
  <si>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</si>
  <si>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</si>
  <si>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</si>
  <si>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</si>
  <si>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</si>
  <si>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</si>
  <si>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</si>
  <si>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</si>
  <si>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</si>
  <si>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</si>
  <si>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</si>
  <si>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</si>
  <si>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</si>
  <si>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</si>
  <si>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</si>
  <si>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</si>
  <si>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</si>
  <si>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</si>
  <si>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</si>
  <si>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</si>
  <si>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</si>
  <si>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</si>
  <si>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</si>
  <si>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</si>
  <si>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</si>
  <si>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</si>
  <si>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</si>
  <si>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</si>
  <si>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</si>
  <si>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</si>
  <si>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</si>
  <si>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</si>
  <si>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</si>
  <si>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</si>
  <si>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</si>
  <si>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</si>
  <si>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</si>
  <si>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</si>
  <si>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</si>
  <si>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</si>
  <si>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</si>
  <si>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</si>
  <si>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</si>
  <si>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</si>
  <si>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</si>
  <si>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</si>
  <si>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</si>
  <si>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</si>
  <si>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</si>
  <si>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</si>
  <si>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</si>
  <si>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</si>
  <si>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</si>
  <si>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</si>
  <si>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</si>
  <si>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</si>
  <si>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</si>
  <si>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</si>
  <si>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</si>
  <si>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</si>
  <si>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</si>
  <si>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</si>
  <si>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</si>
  <si>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</si>
  <si>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</si>
  <si>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</si>
  <si>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</si>
  <si>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</si>
  <si>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</si>
  <si>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</si>
  <si>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</si>
  <si>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</si>
  <si>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</si>
  <si>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</si>
  <si>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t>
    <phoneticPr fontId="5"/>
  </si>
  <si>
    <t>当該値(N-4)</t>
    <phoneticPr fontId="5"/>
  </si>
  <si>
    <t>当該値(N-3)</t>
    <phoneticPr fontId="5"/>
  </si>
  <si>
    <t>当該値(N-1)</t>
    <phoneticPr fontId="5"/>
  </si>
  <si>
    <t>当該値(N-4)</t>
    <phoneticPr fontId="5"/>
  </si>
  <si>
    <t>当該値(N-2)</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</si>
  <si>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</si>
  <si>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</si>
  <si>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</si>
  <si>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</si>
  <si>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</si>
  <si>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千葉県</t>
  </si>
  <si>
    <t>船橋市</t>
  </si>
  <si>
    <t>医療センター</t>
  </si>
  <si>
    <t>条例全部</t>
  </si>
  <si>
    <t>病院事業</t>
  </si>
  <si>
    <t>一般病院</t>
  </si>
  <si>
    <t>400床以上～500床未満</t>
  </si>
  <si>
    <t>自治体職員</t>
  </si>
  <si>
    <t>直営</t>
  </si>
  <si>
    <t>対象</t>
  </si>
  <si>
    <t>I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</si>
  <si>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</si>
  <si>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</si>
  <si>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</si>
  <si>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</si>
  <si>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</si>
  <si>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</si>
  <si>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</si>
  <si>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</si>
  <si>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地域医療支援病院として地域の医療機関等と密接に連携し、救命救急センター並びに総合診療機能を有する施設として、東葛南部地域において高度急性期医療を担っている。</t>
    <phoneticPr fontId="5"/>
  </si>
  <si>
    <t>　令和3年度は引き続き新型コロナウイルス感染症の患者の受け入れを行うとともに、本来の使命である高度急性期医療の提供を維持できるよう努めた。
　新公立病院改革プランについては平成29年度に策定し、最終年度である令和2年度まで経常収支比率100％以上を維持することが出来た。令和3年度からは「船橋市立医療センター中期経営計画」を策定し、引き続き医療の質の向上を目指すとともに、患者1人1日当たり収益の上昇、患者数の増に向けた取り組みを行うことで経営基盤のさらなる強化を図った。
  また、地域における当院の役割を果たすため、引き続き救急患者の積極的な受け入れを行うとともに、地域医療支援病院として他医療機関との連携を強化することにより、紹介率・逆紹介率の上昇や患者数の増を目指す。</t>
    <rPh sb="7" eb="8">
      <t>ヒ</t>
    </rPh>
    <rPh sb="9" eb="10">
      <t>ツヅ</t>
    </rPh>
    <rPh sb="11" eb="13">
      <t>シンガタ</t>
    </rPh>
    <rPh sb="20" eb="23">
      <t>カンセンショウ</t>
    </rPh>
    <rPh sb="24" eb="26">
      <t>カンジャ</t>
    </rPh>
    <rPh sb="27" eb="28">
      <t>ウ</t>
    </rPh>
    <rPh sb="29" eb="30">
      <t>イ</t>
    </rPh>
    <rPh sb="39" eb="41">
      <t>ホンライ</t>
    </rPh>
    <rPh sb="42" eb="44">
      <t>シメイ</t>
    </rPh>
    <rPh sb="47" eb="49">
      <t>コウド</t>
    </rPh>
    <rPh sb="49" eb="52">
      <t>キュウセイキ</t>
    </rPh>
    <rPh sb="52" eb="54">
      <t>イリョウ</t>
    </rPh>
    <rPh sb="55" eb="57">
      <t>テイキョウ</t>
    </rPh>
    <rPh sb="58" eb="60">
      <t>イジ</t>
    </rPh>
    <rPh sb="65" eb="66">
      <t>ツト</t>
    </rPh>
    <rPh sb="86" eb="88">
      <t>ヘイセイ</t>
    </rPh>
    <rPh sb="90" eb="92">
      <t>ネンド</t>
    </rPh>
    <rPh sb="93" eb="95">
      <t>サクテイ</t>
    </rPh>
    <rPh sb="97" eb="99">
      <t>サイシュウ</t>
    </rPh>
    <rPh sb="99" eb="101">
      <t>ネンド</t>
    </rPh>
    <rPh sb="104" eb="106">
      <t>レイワ</t>
    </rPh>
    <rPh sb="107" eb="109">
      <t>ネンド</t>
    </rPh>
    <rPh sb="111" eb="113">
      <t>ケイジョウ</t>
    </rPh>
    <rPh sb="113" eb="115">
      <t>シュウシ</t>
    </rPh>
    <rPh sb="115" eb="117">
      <t>ヒリツ</t>
    </rPh>
    <rPh sb="121" eb="123">
      <t>イジョウ</t>
    </rPh>
    <rPh sb="124" eb="126">
      <t>イジ</t>
    </rPh>
    <rPh sb="131" eb="133">
      <t>デキ</t>
    </rPh>
    <rPh sb="135" eb="137">
      <t>レイワ</t>
    </rPh>
    <rPh sb="138" eb="140">
      <t>ネンド</t>
    </rPh>
    <rPh sb="144" eb="147">
      <t>フナバシシ</t>
    </rPh>
    <rPh sb="147" eb="148">
      <t>リツ</t>
    </rPh>
    <rPh sb="148" eb="150">
      <t>イリョウ</t>
    </rPh>
    <rPh sb="154" eb="156">
      <t>チュウキ</t>
    </rPh>
    <rPh sb="156" eb="158">
      <t>ケイエイ</t>
    </rPh>
    <rPh sb="158" eb="160">
      <t>ケイカク</t>
    </rPh>
    <rPh sb="162" eb="164">
      <t>サクテイ</t>
    </rPh>
    <rPh sb="170" eb="172">
      <t>イリョウ</t>
    </rPh>
    <rPh sb="173" eb="174">
      <t>シツ</t>
    </rPh>
    <rPh sb="175" eb="177">
      <t>コウジョウ</t>
    </rPh>
    <rPh sb="178" eb="180">
      <t>メザ</t>
    </rPh>
    <rPh sb="201" eb="203">
      <t>カンジャ</t>
    </rPh>
    <rPh sb="203" eb="204">
      <t>スウ</t>
    </rPh>
    <rPh sb="232" eb="233">
      <t>ハカ</t>
    </rPh>
    <phoneticPr fontId="5"/>
  </si>
  <si>
    <t>　昭和58年の開院以来、増築工事や改修工事を繰り返してきたが、施設の老朽化および狭隘化が進んでおり、現在、病院の建替えに向けて取り組んでいる。令和3年度中に着手予定であった基本設計については、新型コロナウイルス感染症の影響などにより事業計画を変更し、令和4年度の着手となった。
　有形固定資産減価償却率及び器械備品減価償却率については平均値を上回っているが、新病院建設を控えているため、移行の可否を考慮しつつ、計画的な医療機器の更新および購入を行っている。</t>
    <rPh sb="71" eb="73">
      <t>レイワ</t>
    </rPh>
    <rPh sb="74" eb="77">
      <t>ネンドチュウ</t>
    </rPh>
    <rPh sb="78" eb="80">
      <t>チャクシュ</t>
    </rPh>
    <rPh sb="80" eb="82">
      <t>ヨテイ</t>
    </rPh>
    <rPh sb="86" eb="88">
      <t>キホン</t>
    </rPh>
    <rPh sb="88" eb="90">
      <t>セッケイ</t>
    </rPh>
    <rPh sb="96" eb="98">
      <t>シンガタ</t>
    </rPh>
    <rPh sb="105" eb="108">
      <t>カンセンショウ</t>
    </rPh>
    <rPh sb="109" eb="111">
      <t>エイキョウ</t>
    </rPh>
    <rPh sb="116" eb="118">
      <t>ジギョウ</t>
    </rPh>
    <rPh sb="118" eb="120">
      <t>ケイカク</t>
    </rPh>
    <rPh sb="121" eb="123">
      <t>ヘンコウ</t>
    </rPh>
    <rPh sb="125" eb="127">
      <t>レイワ</t>
    </rPh>
    <rPh sb="128" eb="130">
      <t>ネンド</t>
    </rPh>
    <rPh sb="131" eb="133">
      <t>チャクシュ</t>
    </rPh>
    <phoneticPr fontId="5"/>
  </si>
  <si>
    <t>　令和3年度は引き続き新型コロナウイルス感染症の影響を受け、医業収支比率は前年度と同じ92.2％となった。一方で、新型コロナウイルス感染症に係る補助金により、経常収支比率は前年度比1.9ポイント増で100％を上回り、経常収益を計上することができた。また、過去5年間とも累積欠損金は発生していない。
　職員給与費対医業収益比率は、職員数の増等により給与費が増加したものの、医業収益も増加したことにより、前年度より減少している。（平成30年度、令和元年度は臨時・非常勤職員の給与費を賃金として「その他医業費用」で計上したため、それぞれ48.6％、48.1％となっているが、令和2年度以降と同様に計上した場合、平成30年度は52.5％、令和元年度は51.8％となる。）材料費対医業収益比率は高額な抗がん剤や診療材料の使用により、類似病院の平均値より高めとなっているが、患者1人1日当たりの収益も年々増加している。</t>
    <rPh sb="1" eb="3">
      <t>レイワ</t>
    </rPh>
    <rPh sb="4" eb="6">
      <t>ネンド</t>
    </rPh>
    <rPh sb="7" eb="8">
      <t>ヒ</t>
    </rPh>
    <rPh sb="9" eb="10">
      <t>ツヅ</t>
    </rPh>
    <rPh sb="11" eb="13">
      <t>シンガタ</t>
    </rPh>
    <rPh sb="20" eb="23">
      <t>カンセンショウ</t>
    </rPh>
    <rPh sb="24" eb="26">
      <t>エイキョウ</t>
    </rPh>
    <rPh sb="27" eb="28">
      <t>ウ</t>
    </rPh>
    <rPh sb="30" eb="32">
      <t>イギョウ</t>
    </rPh>
    <rPh sb="32" eb="34">
      <t>シュウシ</t>
    </rPh>
    <rPh sb="34" eb="36">
      <t>ヒリツ</t>
    </rPh>
    <rPh sb="37" eb="40">
      <t>ゼンネンド</t>
    </rPh>
    <rPh sb="41" eb="42">
      <t>オナ</t>
    </rPh>
    <rPh sb="53" eb="55">
      <t>イッポウ</t>
    </rPh>
    <rPh sb="57" eb="59">
      <t>シンガタ</t>
    </rPh>
    <rPh sb="66" eb="69">
      <t>カンセンショウ</t>
    </rPh>
    <rPh sb="70" eb="71">
      <t>カカワ</t>
    </rPh>
    <rPh sb="72" eb="75">
      <t>ホジョキン</t>
    </rPh>
    <rPh sb="79" eb="81">
      <t>ケイジョウ</t>
    </rPh>
    <rPh sb="81" eb="83">
      <t>シュウシ</t>
    </rPh>
    <rPh sb="83" eb="85">
      <t>ヒリツ</t>
    </rPh>
    <rPh sb="86" eb="89">
      <t>ゼンネンド</t>
    </rPh>
    <rPh sb="89" eb="90">
      <t>ヒ</t>
    </rPh>
    <rPh sb="97" eb="98">
      <t>ゾウ</t>
    </rPh>
    <rPh sb="104" eb="106">
      <t>ウワマワ</t>
    </rPh>
    <rPh sb="108" eb="110">
      <t>ケイジョウ</t>
    </rPh>
    <rPh sb="110" eb="112">
      <t>シュウエキ</t>
    </rPh>
    <rPh sb="113" eb="115">
      <t>ケイジョウ</t>
    </rPh>
    <rPh sb="164" eb="167">
      <t>ショクインスウ</t>
    </rPh>
    <rPh sb="168" eb="169">
      <t>ゾウ</t>
    </rPh>
    <rPh sb="169" eb="170">
      <t>トウ</t>
    </rPh>
    <rPh sb="173" eb="175">
      <t>キュウヨ</t>
    </rPh>
    <rPh sb="175" eb="176">
      <t>ヒ</t>
    </rPh>
    <rPh sb="177" eb="179">
      <t>ゾウカ</t>
    </rPh>
    <rPh sb="185" eb="187">
      <t>イギョウ</t>
    </rPh>
    <rPh sb="187" eb="189">
      <t>シュウエキ</t>
    </rPh>
    <rPh sb="190" eb="192">
      <t>ゾウカ</t>
    </rPh>
    <rPh sb="200" eb="203">
      <t>ゼンネンド</t>
    </rPh>
    <rPh sb="205" eb="207">
      <t>ゲンショウ</t>
    </rPh>
    <rPh sb="235" eb="237">
      <t>キュウヨ</t>
    </rPh>
    <rPh sb="237" eb="238">
      <t>ヒ</t>
    </rPh>
    <rPh sb="284" eb="286">
      <t>レイワ</t>
    </rPh>
    <rPh sb="287" eb="289">
      <t>ネンド</t>
    </rPh>
    <rPh sb="289" eb="291">
      <t>イコウ</t>
    </rPh>
    <rPh sb="342" eb="344">
      <t>コウガク</t>
    </rPh>
    <rPh sb="345" eb="346">
      <t>コウ</t>
    </rPh>
    <rPh sb="348" eb="349">
      <t>ザイ</t>
    </rPh>
    <rPh sb="350" eb="352">
      <t>シンリョウ</t>
    </rPh>
    <rPh sb="352" eb="354">
      <t>ザイリョウ</t>
    </rPh>
    <rPh sb="355" eb="357">
      <t>シヨウ</t>
    </rPh>
    <rPh sb="361" eb="363">
      <t>ルイジ</t>
    </rPh>
    <rPh sb="363" eb="365">
      <t>ビョウイン</t>
    </rPh>
    <rPh sb="366" eb="369">
      <t>ヘイキンチ</t>
    </rPh>
    <rPh sb="371" eb="372">
      <t>タカ</t>
    </rPh>
    <rPh sb="394" eb="396">
      <t>ネンネン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</si>
</sst>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81.400000000000006</c:v>
                </c:pt>
                <c:pt idx="1">
                  <c:v>83.1</c:v>
                </c:pt>
                <c:pt idx="2">
                  <c:v>84.3</c:v>
                </c:pt>
                <c:pt idx="3">
                  <c:v>75.3</c:v>
                </c:pt>
                <c:pt idx="4">
                  <c:v>74.5</c:v>
                </c:pt>
              </c:numCache>
            </c:numRef>
          </c:val>
          <c:extLst>
            <c:ext xmlns:c16="http://schemas.microsoft.com/office/drawing/2014/chart" uri="{C3380CC4-5D6E-409C-BE32-E72D297353CC}">
              <c16:uniqueId val="{00000000-09F9-4216-ABA9-EE5CA3788D7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09F9-4216-ABA9-EE5CA3788D7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16080</c:v>
                </c:pt>
                <c:pt idx="1">
                  <c:v>17113</c:v>
                </c:pt>
                <c:pt idx="2">
                  <c:v>18327</c:v>
                </c:pt>
                <c:pt idx="3">
                  <c:v>19738</c:v>
                </c:pt>
                <c:pt idx="4">
                  <c:v>20171</c:v>
                </c:pt>
              </c:numCache>
            </c:numRef>
          </c:val>
          <c:extLst>
            <c:ext xmlns:c16="http://schemas.microsoft.com/office/drawing/2014/chart" uri="{C3380CC4-5D6E-409C-BE32-E72D297353CC}">
              <c16:uniqueId val="{00000000-D4D3-412A-86D4-303CC3DFEA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D4D3-412A-86D4-303CC3DFEA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78462</c:v>
                </c:pt>
                <c:pt idx="1">
                  <c:v>80350</c:v>
                </c:pt>
                <c:pt idx="2">
                  <c:v>81127</c:v>
                </c:pt>
                <c:pt idx="3">
                  <c:v>84154</c:v>
                </c:pt>
                <c:pt idx="4">
                  <c:v>86284</c:v>
                </c:pt>
              </c:numCache>
            </c:numRef>
          </c:val>
          <c:extLst>
            <c:ext xmlns:c16="http://schemas.microsoft.com/office/drawing/2014/chart" uri="{C3380CC4-5D6E-409C-BE32-E72D297353CC}">
              <c16:uniqueId val="{00000000-471E-471E-9CF2-A8D34C73DC1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471E-471E-9CF2-A8D34C73DC1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AF-4DDB-B57F-804618421E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10AF-4DDB-B57F-804618421E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97.5</c:v>
                </c:pt>
                <c:pt idx="1">
                  <c:v>98.8</c:v>
                </c:pt>
                <c:pt idx="2">
                  <c:v>98.7</c:v>
                </c:pt>
                <c:pt idx="3">
                  <c:v>92.2</c:v>
                </c:pt>
                <c:pt idx="4">
                  <c:v>92.2</c:v>
                </c:pt>
              </c:numCache>
            </c:numRef>
          </c:val>
          <c:extLst>
            <c:ext xmlns:c16="http://schemas.microsoft.com/office/drawing/2014/chart" uri="{C3380CC4-5D6E-409C-BE32-E72D297353CC}">
              <c16:uniqueId val="{00000000-D467-4D3E-938E-F37E0D7C3F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D467-4D3E-938E-F37E0D7C3F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101.5</c:v>
                </c:pt>
                <c:pt idx="2">
                  <c:v>100.8</c:v>
                </c:pt>
                <c:pt idx="3">
                  <c:v>103.5</c:v>
                </c:pt>
                <c:pt idx="4">
                  <c:v>105.4</c:v>
                </c:pt>
              </c:numCache>
            </c:numRef>
          </c:val>
          <c:extLst>
            <c:ext xmlns:c16="http://schemas.microsoft.com/office/drawing/2014/chart" uri="{C3380CC4-5D6E-409C-BE32-E72D297353CC}">
              <c16:uniqueId val="{00000000-2295-4909-9C36-C9474E2061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2295-4909-9C36-C9474E2061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64.7</c:v>
                </c:pt>
                <c:pt idx="1">
                  <c:v>67.3</c:v>
                </c:pt>
                <c:pt idx="2">
                  <c:v>69</c:v>
                </c:pt>
                <c:pt idx="3">
                  <c:v>69.5</c:v>
                </c:pt>
                <c:pt idx="4">
                  <c:v>71.900000000000006</c:v>
                </c:pt>
              </c:numCache>
            </c:numRef>
          </c:val>
          <c:extLst>
            <c:ext xmlns:c16="http://schemas.microsoft.com/office/drawing/2014/chart" uri="{C3380CC4-5D6E-409C-BE32-E72D297353CC}">
              <c16:uniqueId val="{00000000-639F-480F-A96C-219018CEF3F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639F-480F-A96C-219018CEF3F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72.8</c:v>
                </c:pt>
                <c:pt idx="1">
                  <c:v>75.400000000000006</c:v>
                </c:pt>
                <c:pt idx="2">
                  <c:v>75.400000000000006</c:v>
                </c:pt>
                <c:pt idx="3">
                  <c:v>70.3</c:v>
                </c:pt>
                <c:pt idx="4">
                  <c:v>73.2</c:v>
                </c:pt>
              </c:numCache>
            </c:numRef>
          </c:val>
          <c:extLst>
            <c:ext xmlns:c16="http://schemas.microsoft.com/office/drawing/2014/chart" uri="{C3380CC4-5D6E-409C-BE32-E72D297353CC}">
              <c16:uniqueId val="{00000000-4A59-4C20-99BF-46AAAFE35F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4A59-4C20-99BF-46AAAFE35F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69557174</c:v>
                </c:pt>
                <c:pt idx="1">
                  <c:v>70118550</c:v>
                </c:pt>
                <c:pt idx="2">
                  <c:v>69670991</c:v>
                </c:pt>
                <c:pt idx="3">
                  <c:v>68571657</c:v>
                </c:pt>
                <c:pt idx="4">
                  <c:v>68698755</c:v>
                </c:pt>
              </c:numCache>
            </c:numRef>
          </c:val>
          <c:extLst>
            <c:ext xmlns:c16="http://schemas.microsoft.com/office/drawing/2014/chart" uri="{C3380CC4-5D6E-409C-BE32-E72D297353CC}">
              <c16:uniqueId val="{00000000-361E-4F7A-ACC6-DE1770032B1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361E-4F7A-ACC6-DE1770032B1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26.2</c:v>
                </c:pt>
                <c:pt idx="1">
                  <c:v>26.8</c:v>
                </c:pt>
                <c:pt idx="2">
                  <c:v>27.8</c:v>
                </c:pt>
                <c:pt idx="3">
                  <c:v>27.3</c:v>
                </c:pt>
                <c:pt idx="4">
                  <c:v>27.6</c:v>
                </c:pt>
              </c:numCache>
            </c:numRef>
          </c:val>
          <c:extLst>
            <c:ext xmlns:c16="http://schemas.microsoft.com/office/drawing/2014/chart" uri="{C3380CC4-5D6E-409C-BE32-E72D297353CC}">
              <c16:uniqueId val="{00000000-8D4D-4740-B1DE-0425DDBF73F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8D4D-4740-B1DE-0425DDBF73F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54.4</c:v>
                </c:pt>
                <c:pt idx="1">
                  <c:v>48.6</c:v>
                </c:pt>
                <c:pt idx="2">
                  <c:v>48.1</c:v>
                </c:pt>
                <c:pt idx="3">
                  <c:v>58.7</c:v>
                </c:pt>
                <c:pt idx="4">
                  <c:v>58.3</c:v>
                </c:pt>
              </c:numCache>
            </c:numRef>
          </c:val>
          <c:extLst>
            <c:ext xmlns:c16="http://schemas.microsoft.com/office/drawing/2014/chart" uri="{C3380CC4-5D6E-409C-BE32-E72D297353CC}">
              <c16:uniqueId val="{00000000-8491-4BF1-B400-29D2371E9D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8491-4BF1-B400-29D2371E9D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2.6328125"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2">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2">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1" t="str">
        <f>データ!H6</f>
        <v>千葉県船橋市　医療センター</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2">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400床以上～500床未満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自治体職員</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449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2">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2">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31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I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が 災 地</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449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2">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2">
      <c r="A12" s="2"/>
      <c r="B12" s="112">
        <f>データ!U6</f>
        <v>645718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35581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388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388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5">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2">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87" t="s">
        <v>34</v>
      </c>
      <c r="NK14" s="87"/>
      <c r="NL14" s="87"/>
      <c r="NM14" s="87"/>
      <c r="NN14" s="87"/>
      <c r="NO14" s="87"/>
      <c r="NP14" s="87"/>
      <c r="NQ14" s="87"/>
      <c r="NR14" s="87"/>
      <c r="NS14" s="87"/>
      <c r="NT14" s="87"/>
      <c r="NU14" s="87"/>
      <c r="NV14" s="87"/>
      <c r="NW14" s="87"/>
      <c r="NX14" s="8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7"/>
      <c r="NK15" s="87"/>
      <c r="NL15" s="87"/>
      <c r="NM15" s="87"/>
      <c r="NN15" s="87"/>
      <c r="NO15" s="87"/>
      <c r="NP15" s="87"/>
      <c r="NQ15" s="87"/>
      <c r="NR15" s="87"/>
      <c r="NS15" s="87"/>
      <c r="NT15" s="87"/>
      <c r="NU15" s="87"/>
      <c r="NV15" s="87"/>
      <c r="NW15" s="87"/>
      <c r="NX15" s="87"/>
    </row>
    <row r="16" spans="1:388" ht="13.5" customHeight="1" x14ac:dyDescent="0.2">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5" t="s">
        <v>187</v>
      </c>
      <c r="NK22" s="96"/>
      <c r="NL22" s="96"/>
      <c r="NM22" s="96"/>
      <c r="NN22" s="96"/>
      <c r="NO22" s="96"/>
      <c r="NP22" s="96"/>
      <c r="NQ22" s="96"/>
      <c r="NR22" s="96"/>
      <c r="NS22" s="96"/>
      <c r="NT22" s="96"/>
      <c r="NU22" s="96"/>
      <c r="NV22" s="96"/>
      <c r="NW22" s="96"/>
      <c r="NX22" s="97"/>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55</v>
      </c>
    </row>
    <row r="32" spans="1:393" ht="13.5" customHeight="1" x14ac:dyDescent="0.2">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98"/>
      <c r="NK32" s="99"/>
      <c r="NL32" s="99"/>
      <c r="NM32" s="99"/>
      <c r="NN32" s="99"/>
      <c r="NO32" s="99"/>
      <c r="NP32" s="99"/>
      <c r="NQ32" s="99"/>
      <c r="NR32" s="99"/>
      <c r="NS32" s="99"/>
      <c r="NT32" s="99"/>
      <c r="NU32" s="99"/>
      <c r="NV32" s="99"/>
      <c r="NW32" s="99"/>
      <c r="NX32" s="100"/>
      <c r="OC32" s="16" t="s">
        <v>56</v>
      </c>
    </row>
    <row r="33" spans="1:393" ht="13.5" customHeight="1" x14ac:dyDescent="0.2">
      <c r="A33" s="2"/>
      <c r="B33" s="14"/>
      <c r="D33" s="2"/>
      <c r="E33" s="2"/>
      <c r="F33" s="2"/>
      <c r="G33" s="80" t="s">
        <v>57</v>
      </c>
      <c r="H33" s="80"/>
      <c r="I33" s="80"/>
      <c r="J33" s="80"/>
      <c r="K33" s="80"/>
      <c r="L33" s="80"/>
      <c r="M33" s="80"/>
      <c r="N33" s="80"/>
      <c r="O33" s="80"/>
      <c r="P33" s="69">
        <f>データ!AI7</f>
        <v>100.3</v>
      </c>
      <c r="Q33" s="70"/>
      <c r="R33" s="70"/>
      <c r="S33" s="70"/>
      <c r="T33" s="70"/>
      <c r="U33" s="70"/>
      <c r="V33" s="70"/>
      <c r="W33" s="70"/>
      <c r="X33" s="70"/>
      <c r="Y33" s="70"/>
      <c r="Z33" s="70"/>
      <c r="AA33" s="70"/>
      <c r="AB33" s="70"/>
      <c r="AC33" s="70"/>
      <c r="AD33" s="71"/>
      <c r="AE33" s="69">
        <f>データ!AJ7</f>
        <v>101.5</v>
      </c>
      <c r="AF33" s="70"/>
      <c r="AG33" s="70"/>
      <c r="AH33" s="70"/>
      <c r="AI33" s="70"/>
      <c r="AJ33" s="70"/>
      <c r="AK33" s="70"/>
      <c r="AL33" s="70"/>
      <c r="AM33" s="70"/>
      <c r="AN33" s="70"/>
      <c r="AO33" s="70"/>
      <c r="AP33" s="70"/>
      <c r="AQ33" s="70"/>
      <c r="AR33" s="70"/>
      <c r="AS33" s="71"/>
      <c r="AT33" s="69">
        <f>データ!AK7</f>
        <v>100.8</v>
      </c>
      <c r="AU33" s="70"/>
      <c r="AV33" s="70"/>
      <c r="AW33" s="70"/>
      <c r="AX33" s="70"/>
      <c r="AY33" s="70"/>
      <c r="AZ33" s="70"/>
      <c r="BA33" s="70"/>
      <c r="BB33" s="70"/>
      <c r="BC33" s="70"/>
      <c r="BD33" s="70"/>
      <c r="BE33" s="70"/>
      <c r="BF33" s="70"/>
      <c r="BG33" s="70"/>
      <c r="BH33" s="71"/>
      <c r="BI33" s="69">
        <f>データ!AL7</f>
        <v>103.5</v>
      </c>
      <c r="BJ33" s="70"/>
      <c r="BK33" s="70"/>
      <c r="BL33" s="70"/>
      <c r="BM33" s="70"/>
      <c r="BN33" s="70"/>
      <c r="BO33" s="70"/>
      <c r="BP33" s="70"/>
      <c r="BQ33" s="70"/>
      <c r="BR33" s="70"/>
      <c r="BS33" s="70"/>
      <c r="BT33" s="70"/>
      <c r="BU33" s="70"/>
      <c r="BV33" s="70"/>
      <c r="BW33" s="71"/>
      <c r="BX33" s="69">
        <f>データ!AM7</f>
        <v>105.4</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97.5</v>
      </c>
      <c r="DE33" s="70"/>
      <c r="DF33" s="70"/>
      <c r="DG33" s="70"/>
      <c r="DH33" s="70"/>
      <c r="DI33" s="70"/>
      <c r="DJ33" s="70"/>
      <c r="DK33" s="70"/>
      <c r="DL33" s="70"/>
      <c r="DM33" s="70"/>
      <c r="DN33" s="70"/>
      <c r="DO33" s="70"/>
      <c r="DP33" s="70"/>
      <c r="DQ33" s="70"/>
      <c r="DR33" s="71"/>
      <c r="DS33" s="69">
        <f>データ!AU7</f>
        <v>98.8</v>
      </c>
      <c r="DT33" s="70"/>
      <c r="DU33" s="70"/>
      <c r="DV33" s="70"/>
      <c r="DW33" s="70"/>
      <c r="DX33" s="70"/>
      <c r="DY33" s="70"/>
      <c r="DZ33" s="70"/>
      <c r="EA33" s="70"/>
      <c r="EB33" s="70"/>
      <c r="EC33" s="70"/>
      <c r="ED33" s="70"/>
      <c r="EE33" s="70"/>
      <c r="EF33" s="70"/>
      <c r="EG33" s="71"/>
      <c r="EH33" s="69">
        <f>データ!AV7</f>
        <v>98.7</v>
      </c>
      <c r="EI33" s="70"/>
      <c r="EJ33" s="70"/>
      <c r="EK33" s="70"/>
      <c r="EL33" s="70"/>
      <c r="EM33" s="70"/>
      <c r="EN33" s="70"/>
      <c r="EO33" s="70"/>
      <c r="EP33" s="70"/>
      <c r="EQ33" s="70"/>
      <c r="ER33" s="70"/>
      <c r="ES33" s="70"/>
      <c r="ET33" s="70"/>
      <c r="EU33" s="70"/>
      <c r="EV33" s="71"/>
      <c r="EW33" s="69">
        <f>データ!AW7</f>
        <v>92.2</v>
      </c>
      <c r="EX33" s="70"/>
      <c r="EY33" s="70"/>
      <c r="EZ33" s="70"/>
      <c r="FA33" s="70"/>
      <c r="FB33" s="70"/>
      <c r="FC33" s="70"/>
      <c r="FD33" s="70"/>
      <c r="FE33" s="70"/>
      <c r="FF33" s="70"/>
      <c r="FG33" s="70"/>
      <c r="FH33" s="70"/>
      <c r="FI33" s="70"/>
      <c r="FJ33" s="70"/>
      <c r="FK33" s="71"/>
      <c r="FL33" s="69">
        <f>データ!AX7</f>
        <v>92.2</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81.400000000000006</v>
      </c>
      <c r="KG33" s="70"/>
      <c r="KH33" s="70"/>
      <c r="KI33" s="70"/>
      <c r="KJ33" s="70"/>
      <c r="KK33" s="70"/>
      <c r="KL33" s="70"/>
      <c r="KM33" s="70"/>
      <c r="KN33" s="70"/>
      <c r="KO33" s="70"/>
      <c r="KP33" s="70"/>
      <c r="KQ33" s="70"/>
      <c r="KR33" s="70"/>
      <c r="KS33" s="70"/>
      <c r="KT33" s="71"/>
      <c r="KU33" s="69">
        <f>データ!BQ7</f>
        <v>83.1</v>
      </c>
      <c r="KV33" s="70"/>
      <c r="KW33" s="70"/>
      <c r="KX33" s="70"/>
      <c r="KY33" s="70"/>
      <c r="KZ33" s="70"/>
      <c r="LA33" s="70"/>
      <c r="LB33" s="70"/>
      <c r="LC33" s="70"/>
      <c r="LD33" s="70"/>
      <c r="LE33" s="70"/>
      <c r="LF33" s="70"/>
      <c r="LG33" s="70"/>
      <c r="LH33" s="70"/>
      <c r="LI33" s="71"/>
      <c r="LJ33" s="69">
        <f>データ!BR7</f>
        <v>84.3</v>
      </c>
      <c r="LK33" s="70"/>
      <c r="LL33" s="70"/>
      <c r="LM33" s="70"/>
      <c r="LN33" s="70"/>
      <c r="LO33" s="70"/>
      <c r="LP33" s="70"/>
      <c r="LQ33" s="70"/>
      <c r="LR33" s="70"/>
      <c r="LS33" s="70"/>
      <c r="LT33" s="70"/>
      <c r="LU33" s="70"/>
      <c r="LV33" s="70"/>
      <c r="LW33" s="70"/>
      <c r="LX33" s="71"/>
      <c r="LY33" s="69">
        <f>データ!BS7</f>
        <v>75.3</v>
      </c>
      <c r="LZ33" s="70"/>
      <c r="MA33" s="70"/>
      <c r="MB33" s="70"/>
      <c r="MC33" s="70"/>
      <c r="MD33" s="70"/>
      <c r="ME33" s="70"/>
      <c r="MF33" s="70"/>
      <c r="MG33" s="70"/>
      <c r="MH33" s="70"/>
      <c r="MI33" s="70"/>
      <c r="MJ33" s="70"/>
      <c r="MK33" s="70"/>
      <c r="ML33" s="70"/>
      <c r="MM33" s="71"/>
      <c r="MN33" s="69">
        <f>データ!BT7</f>
        <v>74.5</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58</v>
      </c>
    </row>
    <row r="34" spans="1:393" ht="13.5" customHeight="1" x14ac:dyDescent="0.2">
      <c r="A34" s="2"/>
      <c r="B34" s="14"/>
      <c r="D34" s="2"/>
      <c r="E34" s="2"/>
      <c r="F34" s="2"/>
      <c r="G34" s="80" t="s">
        <v>59</v>
      </c>
      <c r="H34" s="80"/>
      <c r="I34" s="80"/>
      <c r="J34" s="80"/>
      <c r="K34" s="80"/>
      <c r="L34" s="80"/>
      <c r="M34" s="80"/>
      <c r="N34" s="80"/>
      <c r="O34" s="80"/>
      <c r="P34" s="69">
        <f>データ!AN7</f>
        <v>98.7</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99</v>
      </c>
      <c r="AU34" s="70"/>
      <c r="AV34" s="70"/>
      <c r="AW34" s="70"/>
      <c r="AX34" s="70"/>
      <c r="AY34" s="70"/>
      <c r="AZ34" s="70"/>
      <c r="BA34" s="70"/>
      <c r="BB34" s="70"/>
      <c r="BC34" s="70"/>
      <c r="BD34" s="70"/>
      <c r="BE34" s="70"/>
      <c r="BF34" s="70"/>
      <c r="BG34" s="70"/>
      <c r="BH34" s="71"/>
      <c r="BI34" s="69">
        <f>データ!AQ7</f>
        <v>103.9</v>
      </c>
      <c r="BJ34" s="70"/>
      <c r="BK34" s="70"/>
      <c r="BL34" s="70"/>
      <c r="BM34" s="70"/>
      <c r="BN34" s="70"/>
      <c r="BO34" s="70"/>
      <c r="BP34" s="70"/>
      <c r="BQ34" s="70"/>
      <c r="BR34" s="70"/>
      <c r="BS34" s="70"/>
      <c r="BT34" s="70"/>
      <c r="BU34" s="70"/>
      <c r="BV34" s="70"/>
      <c r="BW34" s="71"/>
      <c r="BX34" s="69">
        <f>データ!AR7</f>
        <v>106.6</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92.1</v>
      </c>
      <c r="DE34" s="70"/>
      <c r="DF34" s="70"/>
      <c r="DG34" s="70"/>
      <c r="DH34" s="70"/>
      <c r="DI34" s="70"/>
      <c r="DJ34" s="70"/>
      <c r="DK34" s="70"/>
      <c r="DL34" s="70"/>
      <c r="DM34" s="70"/>
      <c r="DN34" s="70"/>
      <c r="DO34" s="70"/>
      <c r="DP34" s="70"/>
      <c r="DQ34" s="70"/>
      <c r="DR34" s="71"/>
      <c r="DS34" s="69">
        <f>データ!AZ7</f>
        <v>92.3</v>
      </c>
      <c r="DT34" s="70"/>
      <c r="DU34" s="70"/>
      <c r="DV34" s="70"/>
      <c r="DW34" s="70"/>
      <c r="DX34" s="70"/>
      <c r="DY34" s="70"/>
      <c r="DZ34" s="70"/>
      <c r="EA34" s="70"/>
      <c r="EB34" s="70"/>
      <c r="EC34" s="70"/>
      <c r="ED34" s="70"/>
      <c r="EE34" s="70"/>
      <c r="EF34" s="70"/>
      <c r="EG34" s="71"/>
      <c r="EH34" s="69">
        <f>データ!BA7</f>
        <v>92.4</v>
      </c>
      <c r="EI34" s="70"/>
      <c r="EJ34" s="70"/>
      <c r="EK34" s="70"/>
      <c r="EL34" s="70"/>
      <c r="EM34" s="70"/>
      <c r="EN34" s="70"/>
      <c r="EO34" s="70"/>
      <c r="EP34" s="70"/>
      <c r="EQ34" s="70"/>
      <c r="ER34" s="70"/>
      <c r="ES34" s="70"/>
      <c r="ET34" s="70"/>
      <c r="EU34" s="70"/>
      <c r="EV34" s="71"/>
      <c r="EW34" s="69">
        <f>データ!BB7</f>
        <v>87.5</v>
      </c>
      <c r="EX34" s="70"/>
      <c r="EY34" s="70"/>
      <c r="EZ34" s="70"/>
      <c r="FA34" s="70"/>
      <c r="FB34" s="70"/>
      <c r="FC34" s="70"/>
      <c r="FD34" s="70"/>
      <c r="FE34" s="70"/>
      <c r="FF34" s="70"/>
      <c r="FG34" s="70"/>
      <c r="FH34" s="70"/>
      <c r="FI34" s="70"/>
      <c r="FJ34" s="70"/>
      <c r="FK34" s="71"/>
      <c r="FL34" s="69">
        <f>データ!BC7</f>
        <v>89.4</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40.200000000000003</v>
      </c>
      <c r="GS34" s="70"/>
      <c r="GT34" s="70"/>
      <c r="GU34" s="70"/>
      <c r="GV34" s="70"/>
      <c r="GW34" s="70"/>
      <c r="GX34" s="70"/>
      <c r="GY34" s="70"/>
      <c r="GZ34" s="70"/>
      <c r="HA34" s="70"/>
      <c r="HB34" s="70"/>
      <c r="HC34" s="70"/>
      <c r="HD34" s="70"/>
      <c r="HE34" s="70"/>
      <c r="HF34" s="71"/>
      <c r="HG34" s="69">
        <f>データ!BK7</f>
        <v>40.4</v>
      </c>
      <c r="HH34" s="70"/>
      <c r="HI34" s="70"/>
      <c r="HJ34" s="70"/>
      <c r="HK34" s="70"/>
      <c r="HL34" s="70"/>
      <c r="HM34" s="70"/>
      <c r="HN34" s="70"/>
      <c r="HO34" s="70"/>
      <c r="HP34" s="70"/>
      <c r="HQ34" s="70"/>
      <c r="HR34" s="70"/>
      <c r="HS34" s="70"/>
      <c r="HT34" s="70"/>
      <c r="HU34" s="71"/>
      <c r="HV34" s="69">
        <f>データ!BL7</f>
        <v>40.1</v>
      </c>
      <c r="HW34" s="70"/>
      <c r="HX34" s="70"/>
      <c r="HY34" s="70"/>
      <c r="HZ34" s="70"/>
      <c r="IA34" s="70"/>
      <c r="IB34" s="70"/>
      <c r="IC34" s="70"/>
      <c r="ID34" s="70"/>
      <c r="IE34" s="70"/>
      <c r="IF34" s="70"/>
      <c r="IG34" s="70"/>
      <c r="IH34" s="70"/>
      <c r="II34" s="70"/>
      <c r="IJ34" s="71"/>
      <c r="IK34" s="69">
        <f>データ!BM7</f>
        <v>40.799999999999997</v>
      </c>
      <c r="IL34" s="70"/>
      <c r="IM34" s="70"/>
      <c r="IN34" s="70"/>
      <c r="IO34" s="70"/>
      <c r="IP34" s="70"/>
      <c r="IQ34" s="70"/>
      <c r="IR34" s="70"/>
      <c r="IS34" s="70"/>
      <c r="IT34" s="70"/>
      <c r="IU34" s="70"/>
      <c r="IV34" s="70"/>
      <c r="IW34" s="70"/>
      <c r="IX34" s="70"/>
      <c r="IY34" s="71"/>
      <c r="IZ34" s="69">
        <f>データ!BN7</f>
        <v>40.4</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77</v>
      </c>
      <c r="KG34" s="70"/>
      <c r="KH34" s="70"/>
      <c r="KI34" s="70"/>
      <c r="KJ34" s="70"/>
      <c r="KK34" s="70"/>
      <c r="KL34" s="70"/>
      <c r="KM34" s="70"/>
      <c r="KN34" s="70"/>
      <c r="KO34" s="70"/>
      <c r="KP34" s="70"/>
      <c r="KQ34" s="70"/>
      <c r="KR34" s="70"/>
      <c r="KS34" s="70"/>
      <c r="KT34" s="71"/>
      <c r="KU34" s="69">
        <f>データ!BV7</f>
        <v>77.599999999999994</v>
      </c>
      <c r="KV34" s="70"/>
      <c r="KW34" s="70"/>
      <c r="KX34" s="70"/>
      <c r="KY34" s="70"/>
      <c r="KZ34" s="70"/>
      <c r="LA34" s="70"/>
      <c r="LB34" s="70"/>
      <c r="LC34" s="70"/>
      <c r="LD34" s="70"/>
      <c r="LE34" s="70"/>
      <c r="LF34" s="70"/>
      <c r="LG34" s="70"/>
      <c r="LH34" s="70"/>
      <c r="LI34" s="71"/>
      <c r="LJ34" s="69">
        <f>データ!BW7</f>
        <v>77</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68.2</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9" t="s">
        <v>190</v>
      </c>
      <c r="NK39" s="160"/>
      <c r="NL39" s="160"/>
      <c r="NM39" s="160"/>
      <c r="NN39" s="160"/>
      <c r="NO39" s="160"/>
      <c r="NP39" s="160"/>
      <c r="NQ39" s="160"/>
      <c r="NR39" s="160"/>
      <c r="NS39" s="160"/>
      <c r="NT39" s="160"/>
      <c r="NU39" s="160"/>
      <c r="NV39" s="160"/>
      <c r="NW39" s="160"/>
      <c r="NX39" s="16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9"/>
      <c r="NK40" s="160"/>
      <c r="NL40" s="160"/>
      <c r="NM40" s="160"/>
      <c r="NN40" s="160"/>
      <c r="NO40" s="160"/>
      <c r="NP40" s="160"/>
      <c r="NQ40" s="160"/>
      <c r="NR40" s="160"/>
      <c r="NS40" s="160"/>
      <c r="NT40" s="160"/>
      <c r="NU40" s="160"/>
      <c r="NV40" s="160"/>
      <c r="NW40" s="160"/>
      <c r="NX40" s="16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9"/>
      <c r="NK41" s="160"/>
      <c r="NL41" s="160"/>
      <c r="NM41" s="160"/>
      <c r="NN41" s="160"/>
      <c r="NO41" s="160"/>
      <c r="NP41" s="160"/>
      <c r="NQ41" s="160"/>
      <c r="NR41" s="160"/>
      <c r="NS41" s="160"/>
      <c r="NT41" s="160"/>
      <c r="NU41" s="160"/>
      <c r="NV41" s="160"/>
      <c r="NW41" s="160"/>
      <c r="NX41" s="16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9"/>
      <c r="NK42" s="160"/>
      <c r="NL42" s="160"/>
      <c r="NM42" s="160"/>
      <c r="NN42" s="160"/>
      <c r="NO42" s="160"/>
      <c r="NP42" s="160"/>
      <c r="NQ42" s="160"/>
      <c r="NR42" s="160"/>
      <c r="NS42" s="160"/>
      <c r="NT42" s="160"/>
      <c r="NU42" s="160"/>
      <c r="NV42" s="160"/>
      <c r="NW42" s="160"/>
      <c r="NX42" s="16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9"/>
      <c r="NK43" s="160"/>
      <c r="NL43" s="160"/>
      <c r="NM43" s="160"/>
      <c r="NN43" s="160"/>
      <c r="NO43" s="160"/>
      <c r="NP43" s="160"/>
      <c r="NQ43" s="160"/>
      <c r="NR43" s="160"/>
      <c r="NS43" s="160"/>
      <c r="NT43" s="160"/>
      <c r="NU43" s="160"/>
      <c r="NV43" s="160"/>
      <c r="NW43" s="160"/>
      <c r="NX43" s="16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9"/>
      <c r="NK44" s="160"/>
      <c r="NL44" s="160"/>
      <c r="NM44" s="160"/>
      <c r="NN44" s="160"/>
      <c r="NO44" s="160"/>
      <c r="NP44" s="160"/>
      <c r="NQ44" s="160"/>
      <c r="NR44" s="160"/>
      <c r="NS44" s="160"/>
      <c r="NT44" s="160"/>
      <c r="NU44" s="160"/>
      <c r="NV44" s="160"/>
      <c r="NW44" s="160"/>
      <c r="NX44" s="16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9"/>
      <c r="NK45" s="160"/>
      <c r="NL45" s="160"/>
      <c r="NM45" s="160"/>
      <c r="NN45" s="160"/>
      <c r="NO45" s="160"/>
      <c r="NP45" s="160"/>
      <c r="NQ45" s="160"/>
      <c r="NR45" s="160"/>
      <c r="NS45" s="160"/>
      <c r="NT45" s="160"/>
      <c r="NU45" s="160"/>
      <c r="NV45" s="160"/>
      <c r="NW45" s="160"/>
      <c r="NX45" s="16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9"/>
      <c r="NK46" s="160"/>
      <c r="NL46" s="160"/>
      <c r="NM46" s="160"/>
      <c r="NN46" s="160"/>
      <c r="NO46" s="160"/>
      <c r="NP46" s="160"/>
      <c r="NQ46" s="160"/>
      <c r="NR46" s="160"/>
      <c r="NS46" s="160"/>
      <c r="NT46" s="160"/>
      <c r="NU46" s="160"/>
      <c r="NV46" s="160"/>
      <c r="NW46" s="160"/>
      <c r="NX46" s="16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9"/>
      <c r="NK47" s="160"/>
      <c r="NL47" s="160"/>
      <c r="NM47" s="160"/>
      <c r="NN47" s="160"/>
      <c r="NO47" s="160"/>
      <c r="NP47" s="160"/>
      <c r="NQ47" s="160"/>
      <c r="NR47" s="160"/>
      <c r="NS47" s="160"/>
      <c r="NT47" s="160"/>
      <c r="NU47" s="160"/>
      <c r="NV47" s="160"/>
      <c r="NW47" s="160"/>
      <c r="NX47" s="16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9"/>
      <c r="NK48" s="160"/>
      <c r="NL48" s="160"/>
      <c r="NM48" s="160"/>
      <c r="NN48" s="160"/>
      <c r="NO48" s="160"/>
      <c r="NP48" s="160"/>
      <c r="NQ48" s="160"/>
      <c r="NR48" s="160"/>
      <c r="NS48" s="160"/>
      <c r="NT48" s="160"/>
      <c r="NU48" s="160"/>
      <c r="NV48" s="160"/>
      <c r="NW48" s="160"/>
      <c r="NX48" s="16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9"/>
      <c r="NK49" s="160"/>
      <c r="NL49" s="160"/>
      <c r="NM49" s="160"/>
      <c r="NN49" s="160"/>
      <c r="NO49" s="160"/>
      <c r="NP49" s="160"/>
      <c r="NQ49" s="160"/>
      <c r="NR49" s="160"/>
      <c r="NS49" s="160"/>
      <c r="NT49" s="160"/>
      <c r="NU49" s="160"/>
      <c r="NV49" s="160"/>
      <c r="NW49" s="160"/>
      <c r="NX49" s="16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9"/>
      <c r="NK50" s="160"/>
      <c r="NL50" s="160"/>
      <c r="NM50" s="160"/>
      <c r="NN50" s="160"/>
      <c r="NO50" s="160"/>
      <c r="NP50" s="160"/>
      <c r="NQ50" s="160"/>
      <c r="NR50" s="160"/>
      <c r="NS50" s="160"/>
      <c r="NT50" s="160"/>
      <c r="NU50" s="160"/>
      <c r="NV50" s="160"/>
      <c r="NW50" s="160"/>
      <c r="NX50" s="16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2"/>
      <c r="NK51" s="163"/>
      <c r="NL51" s="163"/>
      <c r="NM51" s="163"/>
      <c r="NN51" s="163"/>
      <c r="NO51" s="163"/>
      <c r="NP51" s="163"/>
      <c r="NQ51" s="163"/>
      <c r="NR51" s="163"/>
      <c r="NS51" s="163"/>
      <c r="NT51" s="163"/>
      <c r="NU51" s="163"/>
      <c r="NV51" s="163"/>
      <c r="NW51" s="163"/>
      <c r="NX51" s="16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89" t="s">
        <v>189</v>
      </c>
      <c r="NK54" s="90"/>
      <c r="NL54" s="90"/>
      <c r="NM54" s="90"/>
      <c r="NN54" s="90"/>
      <c r="NO54" s="90"/>
      <c r="NP54" s="90"/>
      <c r="NQ54" s="90"/>
      <c r="NR54" s="90"/>
      <c r="NS54" s="90"/>
      <c r="NT54" s="90"/>
      <c r="NU54" s="90"/>
      <c r="NV54" s="90"/>
      <c r="NW54" s="90"/>
      <c r="NX54" s="91"/>
      <c r="OC54" s="16" t="s">
        <v>83</v>
      </c>
    </row>
    <row r="55" spans="1:393" ht="13.5" customHeight="1" x14ac:dyDescent="0.2">
      <c r="A55" s="2"/>
      <c r="B55" s="14"/>
      <c r="C55" s="2"/>
      <c r="D55" s="2"/>
      <c r="E55" s="2"/>
      <c r="F55" s="2"/>
      <c r="G55" s="80" t="s">
        <v>57</v>
      </c>
      <c r="H55" s="80"/>
      <c r="I55" s="80"/>
      <c r="J55" s="80"/>
      <c r="K55" s="80"/>
      <c r="L55" s="80"/>
      <c r="M55" s="80"/>
      <c r="N55" s="80"/>
      <c r="O55" s="80"/>
      <c r="P55" s="81">
        <f>データ!CA7</f>
        <v>78462</v>
      </c>
      <c r="Q55" s="82"/>
      <c r="R55" s="82"/>
      <c r="S55" s="82"/>
      <c r="T55" s="82"/>
      <c r="U55" s="82"/>
      <c r="V55" s="82"/>
      <c r="W55" s="82"/>
      <c r="X55" s="82"/>
      <c r="Y55" s="82"/>
      <c r="Z55" s="82"/>
      <c r="AA55" s="82"/>
      <c r="AB55" s="82"/>
      <c r="AC55" s="82"/>
      <c r="AD55" s="83"/>
      <c r="AE55" s="81">
        <f>データ!CB7</f>
        <v>80350</v>
      </c>
      <c r="AF55" s="82"/>
      <c r="AG55" s="82"/>
      <c r="AH55" s="82"/>
      <c r="AI55" s="82"/>
      <c r="AJ55" s="82"/>
      <c r="AK55" s="82"/>
      <c r="AL55" s="82"/>
      <c r="AM55" s="82"/>
      <c r="AN55" s="82"/>
      <c r="AO55" s="82"/>
      <c r="AP55" s="82"/>
      <c r="AQ55" s="82"/>
      <c r="AR55" s="82"/>
      <c r="AS55" s="83"/>
      <c r="AT55" s="81">
        <f>データ!CC7</f>
        <v>81127</v>
      </c>
      <c r="AU55" s="82"/>
      <c r="AV55" s="82"/>
      <c r="AW55" s="82"/>
      <c r="AX55" s="82"/>
      <c r="AY55" s="82"/>
      <c r="AZ55" s="82"/>
      <c r="BA55" s="82"/>
      <c r="BB55" s="82"/>
      <c r="BC55" s="82"/>
      <c r="BD55" s="82"/>
      <c r="BE55" s="82"/>
      <c r="BF55" s="82"/>
      <c r="BG55" s="82"/>
      <c r="BH55" s="83"/>
      <c r="BI55" s="81">
        <f>データ!CD7</f>
        <v>84154</v>
      </c>
      <c r="BJ55" s="82"/>
      <c r="BK55" s="82"/>
      <c r="BL55" s="82"/>
      <c r="BM55" s="82"/>
      <c r="BN55" s="82"/>
      <c r="BO55" s="82"/>
      <c r="BP55" s="82"/>
      <c r="BQ55" s="82"/>
      <c r="BR55" s="82"/>
      <c r="BS55" s="82"/>
      <c r="BT55" s="82"/>
      <c r="BU55" s="82"/>
      <c r="BV55" s="82"/>
      <c r="BW55" s="83"/>
      <c r="BX55" s="81">
        <f>データ!CE7</f>
        <v>86284</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16080</v>
      </c>
      <c r="DE55" s="82"/>
      <c r="DF55" s="82"/>
      <c r="DG55" s="82"/>
      <c r="DH55" s="82"/>
      <c r="DI55" s="82"/>
      <c r="DJ55" s="82"/>
      <c r="DK55" s="82"/>
      <c r="DL55" s="82"/>
      <c r="DM55" s="82"/>
      <c r="DN55" s="82"/>
      <c r="DO55" s="82"/>
      <c r="DP55" s="82"/>
      <c r="DQ55" s="82"/>
      <c r="DR55" s="83"/>
      <c r="DS55" s="81">
        <f>データ!CM7</f>
        <v>17113</v>
      </c>
      <c r="DT55" s="82"/>
      <c r="DU55" s="82"/>
      <c r="DV55" s="82"/>
      <c r="DW55" s="82"/>
      <c r="DX55" s="82"/>
      <c r="DY55" s="82"/>
      <c r="DZ55" s="82"/>
      <c r="EA55" s="82"/>
      <c r="EB55" s="82"/>
      <c r="EC55" s="82"/>
      <c r="ED55" s="82"/>
      <c r="EE55" s="82"/>
      <c r="EF55" s="82"/>
      <c r="EG55" s="83"/>
      <c r="EH55" s="81">
        <f>データ!CN7</f>
        <v>18327</v>
      </c>
      <c r="EI55" s="82"/>
      <c r="EJ55" s="82"/>
      <c r="EK55" s="82"/>
      <c r="EL55" s="82"/>
      <c r="EM55" s="82"/>
      <c r="EN55" s="82"/>
      <c r="EO55" s="82"/>
      <c r="EP55" s="82"/>
      <c r="EQ55" s="82"/>
      <c r="ER55" s="82"/>
      <c r="ES55" s="82"/>
      <c r="ET55" s="82"/>
      <c r="EU55" s="82"/>
      <c r="EV55" s="83"/>
      <c r="EW55" s="81">
        <f>データ!CO7</f>
        <v>19738</v>
      </c>
      <c r="EX55" s="82"/>
      <c r="EY55" s="82"/>
      <c r="EZ55" s="82"/>
      <c r="FA55" s="82"/>
      <c r="FB55" s="82"/>
      <c r="FC55" s="82"/>
      <c r="FD55" s="82"/>
      <c r="FE55" s="82"/>
      <c r="FF55" s="82"/>
      <c r="FG55" s="82"/>
      <c r="FH55" s="82"/>
      <c r="FI55" s="82"/>
      <c r="FJ55" s="82"/>
      <c r="FK55" s="83"/>
      <c r="FL55" s="81">
        <f>データ!CP7</f>
        <v>20171</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54.4</v>
      </c>
      <c r="GS55" s="70"/>
      <c r="GT55" s="70"/>
      <c r="GU55" s="70"/>
      <c r="GV55" s="70"/>
      <c r="GW55" s="70"/>
      <c r="GX55" s="70"/>
      <c r="GY55" s="70"/>
      <c r="GZ55" s="70"/>
      <c r="HA55" s="70"/>
      <c r="HB55" s="70"/>
      <c r="HC55" s="70"/>
      <c r="HD55" s="70"/>
      <c r="HE55" s="70"/>
      <c r="HF55" s="71"/>
      <c r="HG55" s="69">
        <f>データ!CX7</f>
        <v>48.6</v>
      </c>
      <c r="HH55" s="70"/>
      <c r="HI55" s="70"/>
      <c r="HJ55" s="70"/>
      <c r="HK55" s="70"/>
      <c r="HL55" s="70"/>
      <c r="HM55" s="70"/>
      <c r="HN55" s="70"/>
      <c r="HO55" s="70"/>
      <c r="HP55" s="70"/>
      <c r="HQ55" s="70"/>
      <c r="HR55" s="70"/>
      <c r="HS55" s="70"/>
      <c r="HT55" s="70"/>
      <c r="HU55" s="71"/>
      <c r="HV55" s="69">
        <f>データ!CY7</f>
        <v>48.1</v>
      </c>
      <c r="HW55" s="70"/>
      <c r="HX55" s="70"/>
      <c r="HY55" s="70"/>
      <c r="HZ55" s="70"/>
      <c r="IA55" s="70"/>
      <c r="IB55" s="70"/>
      <c r="IC55" s="70"/>
      <c r="ID55" s="70"/>
      <c r="IE55" s="70"/>
      <c r="IF55" s="70"/>
      <c r="IG55" s="70"/>
      <c r="IH55" s="70"/>
      <c r="II55" s="70"/>
      <c r="IJ55" s="71"/>
      <c r="IK55" s="69">
        <f>データ!CZ7</f>
        <v>58.7</v>
      </c>
      <c r="IL55" s="70"/>
      <c r="IM55" s="70"/>
      <c r="IN55" s="70"/>
      <c r="IO55" s="70"/>
      <c r="IP55" s="70"/>
      <c r="IQ55" s="70"/>
      <c r="IR55" s="70"/>
      <c r="IS55" s="70"/>
      <c r="IT55" s="70"/>
      <c r="IU55" s="70"/>
      <c r="IV55" s="70"/>
      <c r="IW55" s="70"/>
      <c r="IX55" s="70"/>
      <c r="IY55" s="71"/>
      <c r="IZ55" s="69">
        <f>データ!DA7</f>
        <v>58.3</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26.2</v>
      </c>
      <c r="KG55" s="70"/>
      <c r="KH55" s="70"/>
      <c r="KI55" s="70"/>
      <c r="KJ55" s="70"/>
      <c r="KK55" s="70"/>
      <c r="KL55" s="70"/>
      <c r="KM55" s="70"/>
      <c r="KN55" s="70"/>
      <c r="KO55" s="70"/>
      <c r="KP55" s="70"/>
      <c r="KQ55" s="70"/>
      <c r="KR55" s="70"/>
      <c r="KS55" s="70"/>
      <c r="KT55" s="71"/>
      <c r="KU55" s="69">
        <f>データ!DI7</f>
        <v>26.8</v>
      </c>
      <c r="KV55" s="70"/>
      <c r="KW55" s="70"/>
      <c r="KX55" s="70"/>
      <c r="KY55" s="70"/>
      <c r="KZ55" s="70"/>
      <c r="LA55" s="70"/>
      <c r="LB55" s="70"/>
      <c r="LC55" s="70"/>
      <c r="LD55" s="70"/>
      <c r="LE55" s="70"/>
      <c r="LF55" s="70"/>
      <c r="LG55" s="70"/>
      <c r="LH55" s="70"/>
      <c r="LI55" s="71"/>
      <c r="LJ55" s="69">
        <f>データ!DJ7</f>
        <v>27.8</v>
      </c>
      <c r="LK55" s="70"/>
      <c r="LL55" s="70"/>
      <c r="LM55" s="70"/>
      <c r="LN55" s="70"/>
      <c r="LO55" s="70"/>
      <c r="LP55" s="70"/>
      <c r="LQ55" s="70"/>
      <c r="LR55" s="70"/>
      <c r="LS55" s="70"/>
      <c r="LT55" s="70"/>
      <c r="LU55" s="70"/>
      <c r="LV55" s="70"/>
      <c r="LW55" s="70"/>
      <c r="LX55" s="71"/>
      <c r="LY55" s="69">
        <f>データ!DK7</f>
        <v>27.3</v>
      </c>
      <c r="LZ55" s="70"/>
      <c r="MA55" s="70"/>
      <c r="MB55" s="70"/>
      <c r="MC55" s="70"/>
      <c r="MD55" s="70"/>
      <c r="ME55" s="70"/>
      <c r="MF55" s="70"/>
      <c r="MG55" s="70"/>
      <c r="MH55" s="70"/>
      <c r="MI55" s="70"/>
      <c r="MJ55" s="70"/>
      <c r="MK55" s="70"/>
      <c r="ML55" s="70"/>
      <c r="MM55" s="71"/>
      <c r="MN55" s="69">
        <f>データ!DL7</f>
        <v>27.6</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row>
    <row r="56" spans="1:393" ht="13.5" customHeight="1" x14ac:dyDescent="0.2">
      <c r="A56" s="2"/>
      <c r="B56" s="14"/>
      <c r="C56" s="2"/>
      <c r="D56" s="2"/>
      <c r="E56" s="2"/>
      <c r="F56" s="2"/>
      <c r="G56" s="80" t="s">
        <v>59</v>
      </c>
      <c r="H56" s="80"/>
      <c r="I56" s="80"/>
      <c r="J56" s="80"/>
      <c r="K56" s="80"/>
      <c r="L56" s="80"/>
      <c r="M56" s="80"/>
      <c r="N56" s="80"/>
      <c r="O56" s="80"/>
      <c r="P56" s="81">
        <f>データ!CF7</f>
        <v>56892</v>
      </c>
      <c r="Q56" s="82"/>
      <c r="R56" s="82"/>
      <c r="S56" s="82"/>
      <c r="T56" s="82"/>
      <c r="U56" s="82"/>
      <c r="V56" s="82"/>
      <c r="W56" s="82"/>
      <c r="X56" s="82"/>
      <c r="Y56" s="82"/>
      <c r="Z56" s="82"/>
      <c r="AA56" s="82"/>
      <c r="AB56" s="82"/>
      <c r="AC56" s="82"/>
      <c r="AD56" s="83"/>
      <c r="AE56" s="81">
        <f>データ!CG7</f>
        <v>59108</v>
      </c>
      <c r="AF56" s="82"/>
      <c r="AG56" s="82"/>
      <c r="AH56" s="82"/>
      <c r="AI56" s="82"/>
      <c r="AJ56" s="82"/>
      <c r="AK56" s="82"/>
      <c r="AL56" s="82"/>
      <c r="AM56" s="82"/>
      <c r="AN56" s="82"/>
      <c r="AO56" s="82"/>
      <c r="AP56" s="82"/>
      <c r="AQ56" s="82"/>
      <c r="AR56" s="82"/>
      <c r="AS56" s="83"/>
      <c r="AT56" s="81">
        <f>データ!CH7</f>
        <v>60271</v>
      </c>
      <c r="AU56" s="82"/>
      <c r="AV56" s="82"/>
      <c r="AW56" s="82"/>
      <c r="AX56" s="82"/>
      <c r="AY56" s="82"/>
      <c r="AZ56" s="82"/>
      <c r="BA56" s="82"/>
      <c r="BB56" s="82"/>
      <c r="BC56" s="82"/>
      <c r="BD56" s="82"/>
      <c r="BE56" s="82"/>
      <c r="BF56" s="82"/>
      <c r="BG56" s="82"/>
      <c r="BH56" s="83"/>
      <c r="BI56" s="81">
        <f>データ!CI7</f>
        <v>63766</v>
      </c>
      <c r="BJ56" s="82"/>
      <c r="BK56" s="82"/>
      <c r="BL56" s="82"/>
      <c r="BM56" s="82"/>
      <c r="BN56" s="82"/>
      <c r="BO56" s="82"/>
      <c r="BP56" s="82"/>
      <c r="BQ56" s="82"/>
      <c r="BR56" s="82"/>
      <c r="BS56" s="82"/>
      <c r="BT56" s="82"/>
      <c r="BU56" s="82"/>
      <c r="BV56" s="82"/>
      <c r="BW56" s="83"/>
      <c r="BX56" s="81">
        <f>データ!CJ7</f>
        <v>66386</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15171</v>
      </c>
      <c r="DE56" s="82"/>
      <c r="DF56" s="82"/>
      <c r="DG56" s="82"/>
      <c r="DH56" s="82"/>
      <c r="DI56" s="82"/>
      <c r="DJ56" s="82"/>
      <c r="DK56" s="82"/>
      <c r="DL56" s="82"/>
      <c r="DM56" s="82"/>
      <c r="DN56" s="82"/>
      <c r="DO56" s="82"/>
      <c r="DP56" s="82"/>
      <c r="DQ56" s="82"/>
      <c r="DR56" s="83"/>
      <c r="DS56" s="81">
        <f>データ!CR7</f>
        <v>15887</v>
      </c>
      <c r="DT56" s="82"/>
      <c r="DU56" s="82"/>
      <c r="DV56" s="82"/>
      <c r="DW56" s="82"/>
      <c r="DX56" s="82"/>
      <c r="DY56" s="82"/>
      <c r="DZ56" s="82"/>
      <c r="EA56" s="82"/>
      <c r="EB56" s="82"/>
      <c r="EC56" s="82"/>
      <c r="ED56" s="82"/>
      <c r="EE56" s="82"/>
      <c r="EF56" s="82"/>
      <c r="EG56" s="83"/>
      <c r="EH56" s="81">
        <f>データ!CS7</f>
        <v>16979</v>
      </c>
      <c r="EI56" s="82"/>
      <c r="EJ56" s="82"/>
      <c r="EK56" s="82"/>
      <c r="EL56" s="82"/>
      <c r="EM56" s="82"/>
      <c r="EN56" s="82"/>
      <c r="EO56" s="82"/>
      <c r="EP56" s="82"/>
      <c r="EQ56" s="82"/>
      <c r="ER56" s="82"/>
      <c r="ES56" s="82"/>
      <c r="ET56" s="82"/>
      <c r="EU56" s="82"/>
      <c r="EV56" s="83"/>
      <c r="EW56" s="81">
        <f>データ!CT7</f>
        <v>18423</v>
      </c>
      <c r="EX56" s="82"/>
      <c r="EY56" s="82"/>
      <c r="EZ56" s="82"/>
      <c r="FA56" s="82"/>
      <c r="FB56" s="82"/>
      <c r="FC56" s="82"/>
      <c r="FD56" s="82"/>
      <c r="FE56" s="82"/>
      <c r="FF56" s="82"/>
      <c r="FG56" s="82"/>
      <c r="FH56" s="82"/>
      <c r="FI56" s="82"/>
      <c r="FJ56" s="82"/>
      <c r="FK56" s="83"/>
      <c r="FL56" s="81">
        <f>データ!CU7</f>
        <v>19190</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53.8</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53</v>
      </c>
      <c r="HW56" s="70"/>
      <c r="HX56" s="70"/>
      <c r="HY56" s="70"/>
      <c r="HZ56" s="70"/>
      <c r="IA56" s="70"/>
      <c r="IB56" s="70"/>
      <c r="IC56" s="70"/>
      <c r="ID56" s="70"/>
      <c r="IE56" s="70"/>
      <c r="IF56" s="70"/>
      <c r="IG56" s="70"/>
      <c r="IH56" s="70"/>
      <c r="II56" s="70"/>
      <c r="IJ56" s="71"/>
      <c r="IK56" s="69">
        <f>データ!DE7</f>
        <v>56.7</v>
      </c>
      <c r="IL56" s="70"/>
      <c r="IM56" s="70"/>
      <c r="IN56" s="70"/>
      <c r="IO56" s="70"/>
      <c r="IP56" s="70"/>
      <c r="IQ56" s="70"/>
      <c r="IR56" s="70"/>
      <c r="IS56" s="70"/>
      <c r="IT56" s="70"/>
      <c r="IU56" s="70"/>
      <c r="IV56" s="70"/>
      <c r="IW56" s="70"/>
      <c r="IX56" s="70"/>
      <c r="IY56" s="71"/>
      <c r="IZ56" s="69">
        <f>データ!DF7</f>
        <v>54.2</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25.4</v>
      </c>
      <c r="KG56" s="70"/>
      <c r="KH56" s="70"/>
      <c r="KI56" s="70"/>
      <c r="KJ56" s="70"/>
      <c r="KK56" s="70"/>
      <c r="KL56" s="70"/>
      <c r="KM56" s="70"/>
      <c r="KN56" s="70"/>
      <c r="KO56" s="70"/>
      <c r="KP56" s="70"/>
      <c r="KQ56" s="70"/>
      <c r="KR56" s="70"/>
      <c r="KS56" s="70"/>
      <c r="KT56" s="71"/>
      <c r="KU56" s="69">
        <f>データ!DN7</f>
        <v>25.8</v>
      </c>
      <c r="KV56" s="70"/>
      <c r="KW56" s="70"/>
      <c r="KX56" s="70"/>
      <c r="KY56" s="70"/>
      <c r="KZ56" s="70"/>
      <c r="LA56" s="70"/>
      <c r="LB56" s="70"/>
      <c r="LC56" s="70"/>
      <c r="LD56" s="70"/>
      <c r="LE56" s="70"/>
      <c r="LF56" s="70"/>
      <c r="LG56" s="70"/>
      <c r="LH56" s="70"/>
      <c r="LI56" s="71"/>
      <c r="LJ56" s="69">
        <f>データ!DO7</f>
        <v>26.4</v>
      </c>
      <c r="LK56" s="70"/>
      <c r="LL56" s="70"/>
      <c r="LM56" s="70"/>
      <c r="LN56" s="70"/>
      <c r="LO56" s="70"/>
      <c r="LP56" s="70"/>
      <c r="LQ56" s="70"/>
      <c r="LR56" s="70"/>
      <c r="LS56" s="70"/>
      <c r="LT56" s="70"/>
      <c r="LU56" s="70"/>
      <c r="LV56" s="70"/>
      <c r="LW56" s="70"/>
      <c r="LX56" s="71"/>
      <c r="LY56" s="69">
        <f>データ!DP7</f>
        <v>26.2</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53" t="s">
        <v>188</v>
      </c>
      <c r="NK70" s="154"/>
      <c r="NL70" s="154"/>
      <c r="NM70" s="154"/>
      <c r="NN70" s="154"/>
      <c r="NO70" s="154"/>
      <c r="NP70" s="154"/>
      <c r="NQ70" s="154"/>
      <c r="NR70" s="154"/>
      <c r="NS70" s="154"/>
      <c r="NT70" s="154"/>
      <c r="NU70" s="154"/>
      <c r="NV70" s="154"/>
      <c r="NW70" s="154"/>
      <c r="NX70" s="15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53"/>
      <c r="NK71" s="154"/>
      <c r="NL71" s="154"/>
      <c r="NM71" s="154"/>
      <c r="NN71" s="154"/>
      <c r="NO71" s="154"/>
      <c r="NP71" s="154"/>
      <c r="NQ71" s="154"/>
      <c r="NR71" s="154"/>
      <c r="NS71" s="154"/>
      <c r="NT71" s="154"/>
      <c r="NU71" s="154"/>
      <c r="NV71" s="154"/>
      <c r="NW71" s="154"/>
      <c r="NX71" s="15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53"/>
      <c r="NK72" s="154"/>
      <c r="NL72" s="154"/>
      <c r="NM72" s="154"/>
      <c r="NN72" s="154"/>
      <c r="NO72" s="154"/>
      <c r="NP72" s="154"/>
      <c r="NQ72" s="154"/>
      <c r="NR72" s="154"/>
      <c r="NS72" s="154"/>
      <c r="NT72" s="154"/>
      <c r="NU72" s="154"/>
      <c r="NV72" s="154"/>
      <c r="NW72" s="154"/>
      <c r="NX72" s="15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3"/>
      <c r="NK73" s="154"/>
      <c r="NL73" s="154"/>
      <c r="NM73" s="154"/>
      <c r="NN73" s="154"/>
      <c r="NO73" s="154"/>
      <c r="NP73" s="154"/>
      <c r="NQ73" s="154"/>
      <c r="NR73" s="154"/>
      <c r="NS73" s="154"/>
      <c r="NT73" s="154"/>
      <c r="NU73" s="154"/>
      <c r="NV73" s="154"/>
      <c r="NW73" s="154"/>
      <c r="NX73" s="15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3"/>
      <c r="NK74" s="154"/>
      <c r="NL74" s="154"/>
      <c r="NM74" s="154"/>
      <c r="NN74" s="154"/>
      <c r="NO74" s="154"/>
      <c r="NP74" s="154"/>
      <c r="NQ74" s="154"/>
      <c r="NR74" s="154"/>
      <c r="NS74" s="154"/>
      <c r="NT74" s="154"/>
      <c r="NU74" s="154"/>
      <c r="NV74" s="154"/>
      <c r="NW74" s="154"/>
      <c r="NX74" s="15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3"/>
      <c r="NK75" s="154"/>
      <c r="NL75" s="154"/>
      <c r="NM75" s="154"/>
      <c r="NN75" s="154"/>
      <c r="NO75" s="154"/>
      <c r="NP75" s="154"/>
      <c r="NQ75" s="154"/>
      <c r="NR75" s="154"/>
      <c r="NS75" s="154"/>
      <c r="NT75" s="154"/>
      <c r="NU75" s="154"/>
      <c r="NV75" s="154"/>
      <c r="NW75" s="154"/>
      <c r="NX75" s="15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3"/>
      <c r="NK76" s="154"/>
      <c r="NL76" s="154"/>
      <c r="NM76" s="154"/>
      <c r="NN76" s="154"/>
      <c r="NO76" s="154"/>
      <c r="NP76" s="154"/>
      <c r="NQ76" s="154"/>
      <c r="NR76" s="154"/>
      <c r="NS76" s="154"/>
      <c r="NT76" s="154"/>
      <c r="NU76" s="154"/>
      <c r="NV76" s="154"/>
      <c r="NW76" s="154"/>
      <c r="NX76" s="155"/>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3"/>
      <c r="NK77" s="154"/>
      <c r="NL77" s="154"/>
      <c r="NM77" s="154"/>
      <c r="NN77" s="154"/>
      <c r="NO77" s="154"/>
      <c r="NP77" s="154"/>
      <c r="NQ77" s="154"/>
      <c r="NR77" s="154"/>
      <c r="NS77" s="154"/>
      <c r="NT77" s="154"/>
      <c r="NU77" s="154"/>
      <c r="NV77" s="154"/>
      <c r="NW77" s="154"/>
      <c r="NX77" s="155"/>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53"/>
      <c r="NK78" s="154"/>
      <c r="NL78" s="154"/>
      <c r="NM78" s="154"/>
      <c r="NN78" s="154"/>
      <c r="NO78" s="154"/>
      <c r="NP78" s="154"/>
      <c r="NQ78" s="154"/>
      <c r="NR78" s="154"/>
      <c r="NS78" s="154"/>
      <c r="NT78" s="154"/>
      <c r="NU78" s="154"/>
      <c r="NV78" s="154"/>
      <c r="NW78" s="154"/>
      <c r="NX78" s="155"/>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64.7</v>
      </c>
      <c r="V79" s="64"/>
      <c r="W79" s="64"/>
      <c r="X79" s="64"/>
      <c r="Y79" s="64"/>
      <c r="Z79" s="64"/>
      <c r="AA79" s="64"/>
      <c r="AB79" s="64"/>
      <c r="AC79" s="64"/>
      <c r="AD79" s="64"/>
      <c r="AE79" s="64"/>
      <c r="AF79" s="64"/>
      <c r="AG79" s="64"/>
      <c r="AH79" s="64"/>
      <c r="AI79" s="64"/>
      <c r="AJ79" s="64"/>
      <c r="AK79" s="64"/>
      <c r="AL79" s="64"/>
      <c r="AM79" s="64"/>
      <c r="AN79" s="64">
        <f>データ!DT7</f>
        <v>67.3</v>
      </c>
      <c r="AO79" s="64"/>
      <c r="AP79" s="64"/>
      <c r="AQ79" s="64"/>
      <c r="AR79" s="64"/>
      <c r="AS79" s="64"/>
      <c r="AT79" s="64"/>
      <c r="AU79" s="64"/>
      <c r="AV79" s="64"/>
      <c r="AW79" s="64"/>
      <c r="AX79" s="64"/>
      <c r="AY79" s="64"/>
      <c r="AZ79" s="64"/>
      <c r="BA79" s="64"/>
      <c r="BB79" s="64"/>
      <c r="BC79" s="64"/>
      <c r="BD79" s="64"/>
      <c r="BE79" s="64"/>
      <c r="BF79" s="64"/>
      <c r="BG79" s="64">
        <f>データ!DU7</f>
        <v>69</v>
      </c>
      <c r="BH79" s="64"/>
      <c r="BI79" s="64"/>
      <c r="BJ79" s="64"/>
      <c r="BK79" s="64"/>
      <c r="BL79" s="64"/>
      <c r="BM79" s="64"/>
      <c r="BN79" s="64"/>
      <c r="BO79" s="64"/>
      <c r="BP79" s="64"/>
      <c r="BQ79" s="64"/>
      <c r="BR79" s="64"/>
      <c r="BS79" s="64"/>
      <c r="BT79" s="64"/>
      <c r="BU79" s="64"/>
      <c r="BV79" s="64"/>
      <c r="BW79" s="64"/>
      <c r="BX79" s="64"/>
      <c r="BY79" s="64"/>
      <c r="BZ79" s="64">
        <f>データ!DV7</f>
        <v>69.5</v>
      </c>
      <c r="CA79" s="64"/>
      <c r="CB79" s="64"/>
      <c r="CC79" s="64"/>
      <c r="CD79" s="64"/>
      <c r="CE79" s="64"/>
      <c r="CF79" s="64"/>
      <c r="CG79" s="64"/>
      <c r="CH79" s="64"/>
      <c r="CI79" s="64"/>
      <c r="CJ79" s="64"/>
      <c r="CK79" s="64"/>
      <c r="CL79" s="64"/>
      <c r="CM79" s="64"/>
      <c r="CN79" s="64"/>
      <c r="CO79" s="64"/>
      <c r="CP79" s="64"/>
      <c r="CQ79" s="64"/>
      <c r="CR79" s="64"/>
      <c r="CS79" s="64">
        <f>データ!DW7</f>
        <v>71.900000000000006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72.8</v>
      </c>
      <c r="EP79" s="64"/>
      <c r="EQ79" s="64"/>
      <c r="ER79" s="64"/>
      <c r="ES79" s="64"/>
      <c r="ET79" s="64"/>
      <c r="EU79" s="64"/>
      <c r="EV79" s="64"/>
      <c r="EW79" s="64"/>
      <c r="EX79" s="64"/>
      <c r="EY79" s="64"/>
      <c r="EZ79" s="64"/>
      <c r="FA79" s="64"/>
      <c r="FB79" s="64"/>
      <c r="FC79" s="64"/>
      <c r="FD79" s="64"/>
      <c r="FE79" s="64"/>
      <c r="FF79" s="64"/>
      <c r="FG79" s="64"/>
      <c r="FH79" s="64">
        <f>データ!EE7</f>
        <v>75.400000000000006</v>
      </c>
      <c r="FI79" s="64"/>
      <c r="FJ79" s="64"/>
      <c r="FK79" s="64"/>
      <c r="FL79" s="64"/>
      <c r="FM79" s="64"/>
      <c r="FN79" s="64"/>
      <c r="FO79" s="64"/>
      <c r="FP79" s="64"/>
      <c r="FQ79" s="64"/>
      <c r="FR79" s="64"/>
      <c r="FS79" s="64"/>
      <c r="FT79" s="64"/>
      <c r="FU79" s="64"/>
      <c r="FV79" s="64"/>
      <c r="FW79" s="64"/>
      <c r="FX79" s="64"/>
      <c r="FY79" s="64"/>
      <c r="FZ79" s="64"/>
      <c r="GA79" s="64">
        <f>データ!EF7</f>
        <v>75.400000000000006</v>
      </c>
      <c r="GB79" s="64"/>
      <c r="GC79" s="64"/>
      <c r="GD79" s="64"/>
      <c r="GE79" s="64"/>
      <c r="GF79" s="64"/>
      <c r="GG79" s="64"/>
      <c r="GH79" s="64"/>
      <c r="GI79" s="64"/>
      <c r="GJ79" s="64"/>
      <c r="GK79" s="64"/>
      <c r="GL79" s="64"/>
      <c r="GM79" s="64"/>
      <c r="GN79" s="64"/>
      <c r="GO79" s="64"/>
      <c r="GP79" s="64"/>
      <c r="GQ79" s="64"/>
      <c r="GR79" s="64"/>
      <c r="GS79" s="64"/>
      <c r="GT79" s="64">
        <f>データ!EG7</f>
        <v>70.3</v>
      </c>
      <c r="GU79" s="64"/>
      <c r="GV79" s="64"/>
      <c r="GW79" s="64"/>
      <c r="GX79" s="64"/>
      <c r="GY79" s="64"/>
      <c r="GZ79" s="64"/>
      <c r="HA79" s="64"/>
      <c r="HB79" s="64"/>
      <c r="HC79" s="64"/>
      <c r="HD79" s="64"/>
      <c r="HE79" s="64"/>
      <c r="HF79" s="64"/>
      <c r="HG79" s="64"/>
      <c r="HH79" s="64"/>
      <c r="HI79" s="64"/>
      <c r="HJ79" s="64"/>
      <c r="HK79" s="64"/>
      <c r="HL79" s="64"/>
      <c r="HM79" s="64">
        <f>データ!EH7</f>
        <v>73.2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69557174</v>
      </c>
      <c r="JK79" s="62"/>
      <c r="JL79" s="62"/>
      <c r="JM79" s="62"/>
      <c r="JN79" s="62"/>
      <c r="JO79" s="62"/>
      <c r="JP79" s="62"/>
      <c r="JQ79" s="62"/>
      <c r="JR79" s="62"/>
      <c r="JS79" s="62"/>
      <c r="JT79" s="62"/>
      <c r="JU79" s="62"/>
      <c r="JV79" s="62"/>
      <c r="JW79" s="62"/>
      <c r="JX79" s="62"/>
      <c r="JY79" s="62"/>
      <c r="JZ79" s="62"/>
      <c r="KA79" s="62"/>
      <c r="KB79" s="62"/>
      <c r="KC79" s="62">
        <f>データ!EP7</f>
        <v>70118550</v>
      </c>
      <c r="KD79" s="62"/>
      <c r="KE79" s="62"/>
      <c r="KF79" s="62"/>
      <c r="KG79" s="62"/>
      <c r="KH79" s="62"/>
      <c r="KI79" s="62"/>
      <c r="KJ79" s="62"/>
      <c r="KK79" s="62"/>
      <c r="KL79" s="62"/>
      <c r="KM79" s="62"/>
      <c r="KN79" s="62"/>
      <c r="KO79" s="62"/>
      <c r="KP79" s="62"/>
      <c r="KQ79" s="62"/>
      <c r="KR79" s="62"/>
      <c r="KS79" s="62"/>
      <c r="KT79" s="62"/>
      <c r="KU79" s="62"/>
      <c r="KV79" s="62">
        <f>データ!EQ7</f>
        <v>69670991</v>
      </c>
      <c r="KW79" s="62"/>
      <c r="KX79" s="62"/>
      <c r="KY79" s="62"/>
      <c r="KZ79" s="62"/>
      <c r="LA79" s="62"/>
      <c r="LB79" s="62"/>
      <c r="LC79" s="62"/>
      <c r="LD79" s="62"/>
      <c r="LE79" s="62"/>
      <c r="LF79" s="62"/>
      <c r="LG79" s="62"/>
      <c r="LH79" s="62"/>
      <c r="LI79" s="62"/>
      <c r="LJ79" s="62"/>
      <c r="LK79" s="62"/>
      <c r="LL79" s="62"/>
      <c r="LM79" s="62"/>
      <c r="LN79" s="62"/>
      <c r="LO79" s="62">
        <f>データ!ER7</f>
        <v>68571657</v>
      </c>
      <c r="LP79" s="62"/>
      <c r="LQ79" s="62"/>
      <c r="LR79" s="62"/>
      <c r="LS79" s="62"/>
      <c r="LT79" s="62"/>
      <c r="LU79" s="62"/>
      <c r="LV79" s="62"/>
      <c r="LW79" s="62"/>
      <c r="LX79" s="62"/>
      <c r="LY79" s="62"/>
      <c r="LZ79" s="62"/>
      <c r="MA79" s="62"/>
      <c r="MB79" s="62"/>
      <c r="MC79" s="62"/>
      <c r="MD79" s="62"/>
      <c r="ME79" s="62"/>
      <c r="MF79" s="62"/>
      <c r="MG79" s="62"/>
      <c r="MH79" s="62">
        <f>データ!ES7</f>
        <v>68698755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53"/>
      <c r="NK79" s="154"/>
      <c r="NL79" s="154"/>
      <c r="NM79" s="154"/>
      <c r="NN79" s="154"/>
      <c r="NO79" s="154"/>
      <c r="NP79" s="154"/>
      <c r="NQ79" s="154"/>
      <c r="NR79" s="154"/>
      <c r="NS79" s="154"/>
      <c r="NT79" s="154"/>
      <c r="NU79" s="154"/>
      <c r="NV79" s="154"/>
      <c r="NW79" s="154"/>
      <c r="NX79" s="155"/>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52.7</v>
      </c>
      <c r="V80" s="64"/>
      <c r="W80" s="64"/>
      <c r="X80" s="64"/>
      <c r="Y80" s="64"/>
      <c r="Z80" s="64"/>
      <c r="AA80" s="64"/>
      <c r="AB80" s="64"/>
      <c r="AC80" s="64"/>
      <c r="AD80" s="64"/>
      <c r="AE80" s="64"/>
      <c r="AF80" s="64"/>
      <c r="AG80" s="64"/>
      <c r="AH80" s="64"/>
      <c r="AI80" s="64"/>
      <c r="AJ80" s="64"/>
      <c r="AK80" s="64"/>
      <c r="AL80" s="64"/>
      <c r="AM80" s="64"/>
      <c r="AN80" s="64">
        <f>データ!DY7</f>
        <v>53.7</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56.8</v>
      </c>
      <c r="CA80" s="64"/>
      <c r="CB80" s="64"/>
      <c r="CC80" s="64"/>
      <c r="CD80" s="64"/>
      <c r="CE80" s="64"/>
      <c r="CF80" s="64"/>
      <c r="CG80" s="64"/>
      <c r="CH80" s="64"/>
      <c r="CI80" s="64"/>
      <c r="CJ80" s="64"/>
      <c r="CK80" s="64"/>
      <c r="CL80" s="64"/>
      <c r="CM80" s="64"/>
      <c r="CN80" s="64"/>
      <c r="CO80" s="64"/>
      <c r="CP80" s="64"/>
      <c r="CQ80" s="64"/>
      <c r="CR80" s="64"/>
      <c r="CS80" s="64">
        <f>データ!EB7</f>
        <v>58.5</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68.400000000000006</v>
      </c>
      <c r="EP80" s="64"/>
      <c r="EQ80" s="64"/>
      <c r="ER80" s="64"/>
      <c r="ES80" s="64"/>
      <c r="ET80" s="64"/>
      <c r="EU80" s="64"/>
      <c r="EV80" s="64"/>
      <c r="EW80" s="64"/>
      <c r="EX80" s="64"/>
      <c r="EY80" s="64"/>
      <c r="EZ80" s="64"/>
      <c r="FA80" s="64"/>
      <c r="FB80" s="64"/>
      <c r="FC80" s="64"/>
      <c r="FD80" s="64"/>
      <c r="FE80" s="64"/>
      <c r="FF80" s="64"/>
      <c r="FG80" s="64"/>
      <c r="FH80" s="64">
        <f>データ!EJ7</f>
        <v>69.3</v>
      </c>
      <c r="FI80" s="64"/>
      <c r="FJ80" s="64"/>
      <c r="FK80" s="64"/>
      <c r="FL80" s="64"/>
      <c r="FM80" s="64"/>
      <c r="FN80" s="64"/>
      <c r="FO80" s="64"/>
      <c r="FP80" s="64"/>
      <c r="FQ80" s="64"/>
      <c r="FR80" s="64"/>
      <c r="FS80" s="64"/>
      <c r="FT80" s="64"/>
      <c r="FU80" s="64"/>
      <c r="FV80" s="64"/>
      <c r="FW80" s="64"/>
      <c r="FX80" s="64"/>
      <c r="FY80" s="64"/>
      <c r="FZ80" s="64"/>
      <c r="GA80" s="64">
        <f>データ!EK7</f>
        <v>71.099999999999994</v>
      </c>
      <c r="GB80" s="64"/>
      <c r="GC80" s="64"/>
      <c r="GD80" s="64"/>
      <c r="GE80" s="64"/>
      <c r="GF80" s="64"/>
      <c r="GG80" s="64"/>
      <c r="GH80" s="64"/>
      <c r="GI80" s="64"/>
      <c r="GJ80" s="64"/>
      <c r="GK80" s="64"/>
      <c r="GL80" s="64"/>
      <c r="GM80" s="64"/>
      <c r="GN80" s="64"/>
      <c r="GO80" s="64"/>
      <c r="GP80" s="64"/>
      <c r="GQ80" s="64"/>
      <c r="GR80" s="64"/>
      <c r="GS80" s="64"/>
      <c r="GT80" s="64">
        <f>データ!EL7</f>
        <v>69.8</v>
      </c>
      <c r="GU80" s="64"/>
      <c r="GV80" s="64"/>
      <c r="GW80" s="64"/>
      <c r="GX80" s="64"/>
      <c r="GY80" s="64"/>
      <c r="GZ80" s="64"/>
      <c r="HA80" s="64"/>
      <c r="HB80" s="64"/>
      <c r="HC80" s="64"/>
      <c r="HD80" s="64"/>
      <c r="HE80" s="64"/>
      <c r="HF80" s="64"/>
      <c r="HG80" s="64"/>
      <c r="HH80" s="64"/>
      <c r="HI80" s="64"/>
      <c r="HJ80" s="64"/>
      <c r="HK80" s="64"/>
      <c r="HL80" s="64"/>
      <c r="HM80" s="64">
        <f>データ!EM7</f>
        <v>69.7</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45729936</v>
      </c>
      <c r="JK80" s="62"/>
      <c r="JL80" s="62"/>
      <c r="JM80" s="62"/>
      <c r="JN80" s="62"/>
      <c r="JO80" s="62"/>
      <c r="JP80" s="62"/>
      <c r="JQ80" s="62"/>
      <c r="JR80" s="62"/>
      <c r="JS80" s="62"/>
      <c r="JT80" s="62"/>
      <c r="JU80" s="62"/>
      <c r="JV80" s="62"/>
      <c r="JW80" s="62"/>
      <c r="JX80" s="62"/>
      <c r="JY80" s="62"/>
      <c r="JZ80" s="62"/>
      <c r="KA80" s="62"/>
      <c r="KB80" s="62"/>
      <c r="KC80" s="62">
        <f>データ!EU7</f>
        <v>47442477</v>
      </c>
      <c r="KD80" s="62"/>
      <c r="KE80" s="62"/>
      <c r="KF80" s="62"/>
      <c r="KG80" s="62"/>
      <c r="KH80" s="62"/>
      <c r="KI80" s="62"/>
      <c r="KJ80" s="62"/>
      <c r="KK80" s="62"/>
      <c r="KL80" s="62"/>
      <c r="KM80" s="62"/>
      <c r="KN80" s="62"/>
      <c r="KO80" s="62"/>
      <c r="KP80" s="62"/>
      <c r="KQ80" s="62"/>
      <c r="KR80" s="62"/>
      <c r="KS80" s="62"/>
      <c r="KT80" s="62"/>
      <c r="KU80" s="62"/>
      <c r="KV80" s="62">
        <f>データ!EV7</f>
        <v>48164556</v>
      </c>
      <c r="KW80" s="62"/>
      <c r="KX80" s="62"/>
      <c r="KY80" s="62"/>
      <c r="KZ80" s="62"/>
      <c r="LA80" s="62"/>
      <c r="LB80" s="62"/>
      <c r="LC80" s="62"/>
      <c r="LD80" s="62"/>
      <c r="LE80" s="62"/>
      <c r="LF80" s="62"/>
      <c r="LG80" s="62"/>
      <c r="LH80" s="62"/>
      <c r="LI80" s="62"/>
      <c r="LJ80" s="62"/>
      <c r="LK80" s="62"/>
      <c r="LL80" s="62"/>
      <c r="LM80" s="62"/>
      <c r="LN80" s="62"/>
      <c r="LO80" s="62">
        <f>データ!EW7</f>
        <v>49637382</v>
      </c>
      <c r="LP80" s="62"/>
      <c r="LQ80" s="62"/>
      <c r="LR80" s="62"/>
      <c r="LS80" s="62"/>
      <c r="LT80" s="62"/>
      <c r="LU80" s="62"/>
      <c r="LV80" s="62"/>
      <c r="LW80" s="62"/>
      <c r="LX80" s="62"/>
      <c r="LY80" s="62"/>
      <c r="LZ80" s="62"/>
      <c r="MA80" s="62"/>
      <c r="MB80" s="62"/>
      <c r="MC80" s="62"/>
      <c r="MD80" s="62"/>
      <c r="ME80" s="62"/>
      <c r="MF80" s="62"/>
      <c r="MG80" s="62"/>
      <c r="MH80" s="62">
        <f>データ!EX7</f>
        <v>50098024</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53"/>
      <c r="NK80" s="154"/>
      <c r="NL80" s="154"/>
      <c r="NM80" s="154"/>
      <c r="NN80" s="154"/>
      <c r="NO80" s="154"/>
      <c r="NP80" s="154"/>
      <c r="NQ80" s="154"/>
      <c r="NR80" s="154"/>
      <c r="NS80" s="154"/>
      <c r="NT80" s="154"/>
      <c r="NU80" s="154"/>
      <c r="NV80" s="154"/>
      <c r="NW80" s="154"/>
      <c r="NX80" s="15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53"/>
      <c r="NK81" s="154"/>
      <c r="NL81" s="154"/>
      <c r="NM81" s="154"/>
      <c r="NN81" s="154"/>
      <c r="NO81" s="154"/>
      <c r="NP81" s="154"/>
      <c r="NQ81" s="154"/>
      <c r="NR81" s="154"/>
      <c r="NS81" s="154"/>
      <c r="NT81" s="154"/>
      <c r="NU81" s="154"/>
      <c r="NV81" s="154"/>
      <c r="NW81" s="154"/>
      <c r="NX81" s="15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3"/>
      <c r="NK82" s="154"/>
      <c r="NL82" s="154"/>
      <c r="NM82" s="154"/>
      <c r="NN82" s="154"/>
      <c r="NO82" s="154"/>
      <c r="NP82" s="154"/>
      <c r="NQ82" s="154"/>
      <c r="NR82" s="154"/>
      <c r="NS82" s="154"/>
      <c r="NT82" s="154"/>
      <c r="NU82" s="154"/>
      <c r="NV82" s="154"/>
      <c r="NW82" s="154"/>
      <c r="NX82" s="15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3"/>
      <c r="NK83" s="154"/>
      <c r="NL83" s="154"/>
      <c r="NM83" s="154"/>
      <c r="NN83" s="154"/>
      <c r="NO83" s="154"/>
      <c r="NP83" s="154"/>
      <c r="NQ83" s="154"/>
      <c r="NR83" s="154"/>
      <c r="NS83" s="154"/>
      <c r="NT83" s="154"/>
      <c r="NU83" s="154"/>
      <c r="NV83" s="154"/>
      <c r="NW83" s="154"/>
      <c r="NX83" s="155"/>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6"/>
      <c r="NK84" s="157"/>
      <c r="NL84" s="157"/>
      <c r="NM84" s="157"/>
      <c r="NN84" s="157"/>
      <c r="NO84" s="157"/>
      <c r="NP84" s="157"/>
      <c r="NQ84" s="157"/>
      <c r="NR84" s="157"/>
      <c r="NS84" s="157"/>
      <c r="NT84" s="157"/>
      <c r="NU84" s="157"/>
      <c r="NV84" s="157"/>
      <c r="NW84" s="157"/>
      <c r="NX84" s="158"/>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KMvpC8JGX8aCYkV/h6/a0yEZaqk/UlX9unosM5Ah+3ggf7woPvMROZyoypdAn/LoNYtm7OJ5AcohXUhiU5OGdA==" saltValue="OmkkBmvmU8GVdr9Pw8LJI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145</v>
      </c>
      <c r="AW5" s="47" t="s">
        <v>155</v>
      </c>
      <c r="AX5" s="47" t="s">
        <v>147</v>
      </c>
      <c r="AY5" s="47" t="s">
        <v>148</v>
      </c>
      <c r="AZ5" s="47" t="s">
        <v>149</v>
      </c>
      <c r="BA5" s="47" t="s">
        <v>150</v>
      </c>
      <c r="BB5" s="47" t="s">
        <v>151</v>
      </c>
      <c r="BC5" s="47" t="s">
        <v>152</v>
      </c>
      <c r="BD5" s="47" t="s">
        <v>153</v>
      </c>
      <c r="BE5" s="47" t="s">
        <v>156</v>
      </c>
      <c r="BF5" s="47" t="s">
        <v>144</v>
      </c>
      <c r="BG5" s="47" t="s">
        <v>145</v>
      </c>
      <c r="BH5" s="47" t="s">
        <v>146</v>
      </c>
      <c r="BI5" s="47" t="s">
        <v>157</v>
      </c>
      <c r="BJ5" s="47" t="s">
        <v>148</v>
      </c>
      <c r="BK5" s="47" t="s">
        <v>149</v>
      </c>
      <c r="BL5" s="47" t="s">
        <v>150</v>
      </c>
      <c r="BM5" s="47" t="s">
        <v>151</v>
      </c>
      <c r="BN5" s="47" t="s">
        <v>152</v>
      </c>
      <c r="BO5" s="47" t="s">
        <v>153</v>
      </c>
      <c r="BP5" s="47" t="s">
        <v>143</v>
      </c>
      <c r="BQ5" s="47" t="s">
        <v>144</v>
      </c>
      <c r="BR5" s="47" t="s">
        <v>145</v>
      </c>
      <c r="BS5" s="47" t="s">
        <v>146</v>
      </c>
      <c r="BT5" s="47" t="s">
        <v>157</v>
      </c>
      <c r="BU5" s="47" t="s">
        <v>148</v>
      </c>
      <c r="BV5" s="47" t="s">
        <v>149</v>
      </c>
      <c r="BW5" s="47" t="s">
        <v>150</v>
      </c>
      <c r="BX5" s="47" t="s">
        <v>151</v>
      </c>
      <c r="BY5" s="47" t="s">
        <v>152</v>
      </c>
      <c r="BZ5" s="47" t="s">
        <v>153</v>
      </c>
      <c r="CA5" s="47" t="s">
        <v>158</v>
      </c>
      <c r="CB5" s="47" t="s">
        <v>159</v>
      </c>
      <c r="CC5" s="47" t="s">
        <v>145</v>
      </c>
      <c r="CD5" s="47" t="s">
        <v>155</v>
      </c>
      <c r="CE5" s="47" t="s">
        <v>147</v>
      </c>
      <c r="CF5" s="47" t="s">
        <v>148</v>
      </c>
      <c r="CG5" s="47" t="s">
        <v>149</v>
      </c>
      <c r="CH5" s="47" t="s">
        <v>150</v>
      </c>
      <c r="CI5" s="47" t="s">
        <v>151</v>
      </c>
      <c r="CJ5" s="47" t="s">
        <v>152</v>
      </c>
      <c r="CK5" s="47" t="s">
        <v>153</v>
      </c>
      <c r="CL5" s="47" t="s">
        <v>154</v>
      </c>
      <c r="CM5" s="47" t="s">
        <v>144</v>
      </c>
      <c r="CN5" s="47" t="s">
        <v>145</v>
      </c>
      <c r="CO5" s="47" t="s">
        <v>146</v>
      </c>
      <c r="CP5" s="47" t="s">
        <v>147</v>
      </c>
      <c r="CQ5" s="47" t="s">
        <v>148</v>
      </c>
      <c r="CR5" s="47" t="s">
        <v>149</v>
      </c>
      <c r="CS5" s="47" t="s">
        <v>150</v>
      </c>
      <c r="CT5" s="47" t="s">
        <v>151</v>
      </c>
      <c r="CU5" s="47" t="s">
        <v>152</v>
      </c>
      <c r="CV5" s="47" t="s">
        <v>153</v>
      </c>
      <c r="CW5" s="47" t="s">
        <v>154</v>
      </c>
      <c r="CX5" s="47" t="s">
        <v>159</v>
      </c>
      <c r="CY5" s="47" t="s">
        <v>145</v>
      </c>
      <c r="CZ5" s="47" t="s">
        <v>160</v>
      </c>
      <c r="DA5" s="47" t="s">
        <v>147</v>
      </c>
      <c r="DB5" s="47" t="s">
        <v>148</v>
      </c>
      <c r="DC5" s="47" t="s">
        <v>149</v>
      </c>
      <c r="DD5" s="47" t="s">
        <v>150</v>
      </c>
      <c r="DE5" s="47" t="s">
        <v>151</v>
      </c>
      <c r="DF5" s="47" t="s">
        <v>152</v>
      </c>
      <c r="DG5" s="47" t="s">
        <v>153</v>
      </c>
      <c r="DH5" s="47" t="s">
        <v>161</v>
      </c>
      <c r="DI5" s="47" t="s">
        <v>144</v>
      </c>
      <c r="DJ5" s="47" t="s">
        <v>145</v>
      </c>
      <c r="DK5" s="47" t="s">
        <v>155</v>
      </c>
      <c r="DL5" s="47" t="s">
        <v>147</v>
      </c>
      <c r="DM5" s="47" t="s">
        <v>148</v>
      </c>
      <c r="DN5" s="47" t="s">
        <v>149</v>
      </c>
      <c r="DO5" s="47" t="s">
        <v>150</v>
      </c>
      <c r="DP5" s="47" t="s">
        <v>151</v>
      </c>
      <c r="DQ5" s="47" t="s">
        <v>152</v>
      </c>
      <c r="DR5" s="47" t="s">
        <v>153</v>
      </c>
      <c r="DS5" s="47" t="s">
        <v>158</v>
      </c>
      <c r="DT5" s="47" t="s">
        <v>144</v>
      </c>
      <c r="DU5" s="47" t="s">
        <v>162</v>
      </c>
      <c r="DV5" s="47" t="s">
        <v>146</v>
      </c>
      <c r="DW5" s="47" t="s">
        <v>147</v>
      </c>
      <c r="DX5" s="47" t="s">
        <v>148</v>
      </c>
      <c r="DY5" s="47" t="s">
        <v>149</v>
      </c>
      <c r="DZ5" s="47" t="s">
        <v>150</v>
      </c>
      <c r="EA5" s="47" t="s">
        <v>151</v>
      </c>
      <c r="EB5" s="47" t="s">
        <v>152</v>
      </c>
      <c r="EC5" s="47" t="s">
        <v>153</v>
      </c>
      <c r="ED5" s="47" t="s">
        <v>158</v>
      </c>
      <c r="EE5" s="47" t="s">
        <v>144</v>
      </c>
      <c r="EF5" s="47" t="s">
        <v>163</v>
      </c>
      <c r="EG5" s="47" t="s">
        <v>146</v>
      </c>
      <c r="EH5" s="47" t="s">
        <v>147</v>
      </c>
      <c r="EI5" s="47" t="s">
        <v>148</v>
      </c>
      <c r="EJ5" s="47" t="s">
        <v>149</v>
      </c>
      <c r="EK5" s="47" t="s">
        <v>150</v>
      </c>
      <c r="EL5" s="47" t="s">
        <v>151</v>
      </c>
      <c r="EM5" s="47" t="s">
        <v>152</v>
      </c>
      <c r="EN5" s="47" t="s">
        <v>164</v>
      </c>
      <c r="EO5" s="47" t="s">
        <v>154</v>
      </c>
      <c r="EP5" s="47" t="s">
        <v>165</v>
      </c>
      <c r="EQ5" s="47" t="s">
        <v>145</v>
      </c>
      <c r="ER5" s="47" t="s">
        <v>146</v>
      </c>
      <c r="ES5" s="47" t="s">
        <v>147</v>
      </c>
      <c r="ET5" s="47" t="s">
        <v>148</v>
      </c>
      <c r="EU5" s="47" t="s">
        <v>149</v>
      </c>
      <c r="EV5" s="47" t="s">
        <v>150</v>
      </c>
      <c r="EW5" s="47" t="s">
        <v>151</v>
      </c>
      <c r="EX5" s="47" t="s">
        <v>152</v>
      </c>
      <c r="EY5" s="47" t="s">
        <v>153</v>
      </c>
    </row>
    <row r="6" spans="1:155" s="52" customFormat="1" x14ac:dyDescent="0.2">
      <c r="A6" s="33" t="s">
        <v>166</v>
      </c>
      <c r="B6" s="48">
        <f>B8</f>
        <v>2021</v>
      </c>
      <c r="C6" s="48">
        <f t="shared" ref="C6:M6" si="2">C8</f>
        <v>122041</v>
      </c>
      <c r="D6" s="48">
        <f t="shared" si="2"/>
        <v>46</v>
      </c>
      <c r="E6" s="48">
        <f t="shared" si="2"/>
        <v>6</v>
      </c>
      <c r="F6" s="48">
        <f t="shared" si="2"/>
        <v>0</v>
      </c>
      <c r="G6" s="48">
        <f t="shared" si="2"/>
        <v>1</v>
      </c>
      <c r="H6" s="150" t="str">
        <f>IF(H8&lt;&gt;I8,H8,"")&amp;IF(I8&lt;&gt;J8,I8,"")&amp;"　"&amp;J8</f>
        <v>千葉県船橋市　医療センター</v>
      </c>
      <c r="I6" s="151"/>
      <c r="J6" s="152"/>
      <c r="K6" s="48" t="str">
        <f t="shared" si="2"/>
        <v>条例全部</v>
      </c>
      <c r="L6" s="48" t="str">
        <f t="shared" si="2"/>
        <v>病院事業</v>
      </c>
      <c r="M6" s="48" t="str">
        <f t="shared" si="2"/>
        <v>一般病院</v>
      </c>
      <c r="N6" s="48" t="str">
        <f>N8</f>
        <v>400床以上～500床未満</v>
      </c>
      <c r="O6" s="48" t="str">
        <f>O8</f>
        <v>自治体職員</v>
      </c>
      <c r="P6" s="48" t="str">
        <f>P8</f>
        <v>直営</v>
      </c>
      <c r="Q6" s="49">
        <f t="shared" ref="Q6:AH6" si="3">Q8</f>
        <v>31</v>
      </c>
      <c r="R6" s="48" t="str">
        <f t="shared" si="3"/>
        <v>対象</v>
      </c>
      <c r="S6" s="48" t="str">
        <f t="shared" si="3"/>
        <v>I 訓 ガ</v>
      </c>
      <c r="T6" s="48" t="str">
        <f t="shared" si="3"/>
        <v>救 臨 が 災 地</v>
      </c>
      <c r="U6" s="49">
        <f>U8</f>
        <v>645718</v>
      </c>
      <c r="V6" s="49">
        <f>V8</f>
        <v>35581</v>
      </c>
      <c r="W6" s="48" t="str">
        <f>W8</f>
        <v>非該当</v>
      </c>
      <c r="X6" s="48" t="str">
        <f t="shared" ref="X6" si="4">X8</f>
        <v>非該当</v>
      </c>
      <c r="Y6" s="48" t="str">
        <f t="shared" si="3"/>
        <v>７：１</v>
      </c>
      <c r="Z6" s="49">
        <f t="shared" si="3"/>
        <v>449</v>
      </c>
      <c r="AA6" s="49" t="str">
        <f t="shared" si="3"/>
        <v>-</v>
      </c>
      <c r="AB6" s="49" t="str">
        <f t="shared" si="3"/>
        <v>-</v>
      </c>
      <c r="AC6" s="49" t="str">
        <f t="shared" si="3"/>
        <v>-</v>
      </c>
      <c r="AD6" s="49" t="str">
        <f t="shared" si="3"/>
        <v>-</v>
      </c>
      <c r="AE6" s="49">
        <f t="shared" si="3"/>
        <v>449</v>
      </c>
      <c r="AF6" s="49">
        <f t="shared" si="3"/>
        <v>388</v>
      </c>
      <c r="AG6" s="49" t="str">
        <f t="shared" si="3"/>
        <v>-</v>
      </c>
      <c r="AH6" s="49">
        <f t="shared" si="3"/>
        <v>388</v>
      </c>
      <c r="AI6" s="50">
        <f>IF(AI8="-",NA(),AI8)</f>
        <v>100.3</v>
      </c>
      <c r="AJ6" s="50">
        <f t="shared" ref="AJ6:AR6" si="5">IF(AJ8="-",NA(),AJ8)</f>
        <v>101.5</v>
      </c>
      <c r="AK6" s="50">
        <f t="shared" si="5"/>
        <v>100.8</v>
      </c>
      <c r="AL6" s="50">
        <f t="shared" si="5"/>
        <v>103.5</v>
      </c>
      <c r="AM6" s="50">
        <f t="shared" si="5"/>
        <v>105.4</v>
      </c>
      <c r="AN6" s="50">
        <f t="shared" si="5"/>
        <v>98.7</v>
      </c>
      <c r="AO6" s="50">
        <f t="shared" si="5"/>
        <v>99</v>
      </c>
      <c r="AP6" s="50">
        <f t="shared" si="5"/>
        <v>99</v>
      </c>
      <c r="AQ6" s="50">
        <f t="shared" si="5"/>
        <v>103.9</v>
      </c>
      <c r="AR6" s="50">
        <f t="shared" si="5"/>
        <v>106.6</v>
      </c>
      <c r="AS6" s="50" t="str">
        <f>IF(AS8="-","【-】","【"&amp;SUBSTITUTE(TEXT(AS8,"#,##0.0"),"-","△")&amp;"】")</f>
        <v>【106.2】</v>
      </c>
      <c r="AT6" s="50">
        <f>IF(AT8="-",NA(),AT8)</f>
        <v>97.5</v>
      </c>
      <c r="AU6" s="50">
        <f t="shared" ref="AU6:BC6" si="6">IF(AU8="-",NA(),AU8)</f>
        <v>98.8</v>
      </c>
      <c r="AV6" s="50">
        <f t="shared" si="6"/>
        <v>98.7</v>
      </c>
      <c r="AW6" s="50">
        <f t="shared" si="6"/>
        <v>92.2</v>
      </c>
      <c r="AX6" s="50">
        <f t="shared" si="6"/>
        <v>92.2</v>
      </c>
      <c r="AY6" s="50">
        <f t="shared" si="6"/>
        <v>92.1</v>
      </c>
      <c r="AZ6" s="50">
        <f t="shared" si="6"/>
        <v>92.3</v>
      </c>
      <c r="BA6" s="50">
        <f t="shared" si="6"/>
        <v>92.4</v>
      </c>
      <c r="BB6" s="50">
        <f t="shared" si="6"/>
        <v>87.5</v>
      </c>
      <c r="BC6" s="50">
        <f t="shared" si="6"/>
        <v>89.4</v>
      </c>
      <c r="BD6" s="50" t="str">
        <f>IF(BD8="-","【-】","【"&amp;SUBSTITUTE(TEXT(BD8,"#,##0.0"),"-","△")&amp;"】")</f>
        <v>【86.6】</v>
      </c>
      <c r="BE6" s="50">
        <f>IF(BE8="-",NA(),BE8)</f>
        <v>0</v>
      </c>
      <c r="BF6" s="50">
        <f t="shared" ref="BF6:BN6" si="7">IF(BF8="-",NA(),BF8)</f>
        <v>0</v>
      </c>
      <c r="BG6" s="50">
        <f t="shared" si="7"/>
        <v>0</v>
      </c>
      <c r="BH6" s="50">
        <f t="shared" si="7"/>
        <v>0</v>
      </c>
      <c r="BI6" s="50">
        <f t="shared" si="7"/>
        <v>0</v>
      </c>
      <c r="BJ6" s="50">
        <f t="shared" si="7"/>
        <v>40.200000000000003</v>
      </c>
      <c r="BK6" s="50">
        <f t="shared" si="7"/>
        <v>40.4</v>
      </c>
      <c r="BL6" s="50">
        <f t="shared" si="7"/>
        <v>40.1</v>
      </c>
      <c r="BM6" s="50">
        <f t="shared" si="7"/>
        <v>40.799999999999997</v>
      </c>
      <c r="BN6" s="50">
        <f t="shared" si="7"/>
        <v>40.4</v>
      </c>
      <c r="BO6" s="50" t="str">
        <f>IF(BO8="-","【-】","【"&amp;SUBSTITUTE(TEXT(BO8,"#,##0.0"),"-","△")&amp;"】")</f>
        <v>【70.7】</v>
      </c>
      <c r="BP6" s="50">
        <f>IF(BP8="-",NA(),BP8)</f>
        <v>81.400000000000006</v>
      </c>
      <c r="BQ6" s="50">
        <f t="shared" ref="BQ6:BY6" si="8">IF(BQ8="-",NA(),BQ8)</f>
        <v>83.1</v>
      </c>
      <c r="BR6" s="50">
        <f t="shared" si="8"/>
        <v>84.3</v>
      </c>
      <c r="BS6" s="50">
        <f t="shared" si="8"/>
        <v>75.3</v>
      </c>
      <c r="BT6" s="50">
        <f t="shared" si="8"/>
        <v>74.5</v>
      </c>
      <c r="BU6" s="50">
        <f t="shared" si="8"/>
        <v>77</v>
      </c>
      <c r="BV6" s="50">
        <f t="shared" si="8"/>
        <v>77.599999999999994</v>
      </c>
      <c r="BW6" s="50">
        <f t="shared" si="8"/>
        <v>77</v>
      </c>
      <c r="BX6" s="50">
        <f t="shared" si="8"/>
        <v>68.400000000000006</v>
      </c>
      <c r="BY6" s="50">
        <f t="shared" si="8"/>
        <v>68.2</v>
      </c>
      <c r="BZ6" s="50" t="str">
        <f>IF(BZ8="-","【-】","【"&amp;SUBSTITUTE(TEXT(BZ8,"#,##0.0"),"-","△")&amp;"】")</f>
        <v>【67.1】</v>
      </c>
      <c r="CA6" s="51">
        <f>IF(CA8="-",NA(),CA8)</f>
        <v>78462</v>
      </c>
      <c r="CB6" s="51">
        <f t="shared" ref="CB6:CJ6" si="9">IF(CB8="-",NA(),CB8)</f>
        <v>80350</v>
      </c>
      <c r="CC6" s="51">
        <f t="shared" si="9"/>
        <v>81127</v>
      </c>
      <c r="CD6" s="51">
        <f t="shared" si="9"/>
        <v>84154</v>
      </c>
      <c r="CE6" s="51">
        <f t="shared" si="9"/>
        <v>86284</v>
      </c>
      <c r="CF6" s="51">
        <f t="shared" si="9"/>
        <v>56892</v>
      </c>
      <c r="CG6" s="51">
        <f t="shared" si="9"/>
        <v>59108</v>
      </c>
      <c r="CH6" s="51">
        <f t="shared" si="9"/>
        <v>60271</v>
      </c>
      <c r="CI6" s="51">
        <f t="shared" si="9"/>
        <v>63766</v>
      </c>
      <c r="CJ6" s="51">
        <f t="shared" si="9"/>
        <v>66386</v>
      </c>
      <c r="CK6" s="50" t="str">
        <f>IF(CK8="-","【-】","【"&amp;SUBSTITUTE(TEXT(CK8,"#,##0"),"-","△")&amp;"】")</f>
        <v>【59,287】</v>
      </c>
      <c r="CL6" s="51">
        <f>IF(CL8="-",NA(),CL8)</f>
        <v>16080</v>
      </c>
      <c r="CM6" s="51">
        <f t="shared" ref="CM6:CU6" si="10">IF(CM8="-",NA(),CM8)</f>
        <v>17113</v>
      </c>
      <c r="CN6" s="51">
        <f t="shared" si="10"/>
        <v>18327</v>
      </c>
      <c r="CO6" s="51">
        <f t="shared" si="10"/>
        <v>19738</v>
      </c>
      <c r="CP6" s="51">
        <f t="shared" si="10"/>
        <v>20171</v>
      </c>
      <c r="CQ6" s="51">
        <f t="shared" si="10"/>
        <v>15171</v>
      </c>
      <c r="CR6" s="51">
        <f t="shared" si="10"/>
        <v>15887</v>
      </c>
      <c r="CS6" s="51">
        <f t="shared" si="10"/>
        <v>16979</v>
      </c>
      <c r="CT6" s="51">
        <f t="shared" si="10"/>
        <v>18423</v>
      </c>
      <c r="CU6" s="51">
        <f t="shared" si="10"/>
        <v>19190</v>
      </c>
      <c r="CV6" s="50" t="str">
        <f>IF(CV8="-","【-】","【"&amp;SUBSTITUTE(TEXT(CV8,"#,##0"),"-","△")&amp;"】")</f>
        <v>【17,202】</v>
      </c>
      <c r="CW6" s="50">
        <f>IF(CW8="-",NA(),CW8)</f>
        <v>54.4</v>
      </c>
      <c r="CX6" s="50">
        <f t="shared" ref="CX6:DF6" si="11">IF(CX8="-",NA(),CX8)</f>
        <v>48.6</v>
      </c>
      <c r="CY6" s="50">
        <f t="shared" si="11"/>
        <v>48.1</v>
      </c>
      <c r="CZ6" s="50">
        <f t="shared" si="11"/>
        <v>58.7</v>
      </c>
      <c r="DA6" s="50">
        <f t="shared" si="11"/>
        <v>58.3</v>
      </c>
      <c r="DB6" s="50">
        <f t="shared" si="11"/>
        <v>53.8</v>
      </c>
      <c r="DC6" s="50">
        <f t="shared" si="11"/>
        <v>53</v>
      </c>
      <c r="DD6" s="50">
        <f t="shared" si="11"/>
        <v>53</v>
      </c>
      <c r="DE6" s="50">
        <f t="shared" si="11"/>
        <v>56.7</v>
      </c>
      <c r="DF6" s="50">
        <f t="shared" si="11"/>
        <v>54.2</v>
      </c>
      <c r="DG6" s="50" t="str">
        <f>IF(DG8="-","【-】","【"&amp;SUBSTITUTE(TEXT(DG8,"#,##0.0"),"-","△")&amp;"】")</f>
        <v>【56.4】</v>
      </c>
      <c r="DH6" s="50">
        <f>IF(DH8="-",NA(),DH8)</f>
        <v>26.2</v>
      </c>
      <c r="DI6" s="50">
        <f t="shared" ref="DI6:DQ6" si="12">IF(DI8="-",NA(),DI8)</f>
        <v>26.8</v>
      </c>
      <c r="DJ6" s="50">
        <f t="shared" si="12"/>
        <v>27.8</v>
      </c>
      <c r="DK6" s="50">
        <f t="shared" si="12"/>
        <v>27.3</v>
      </c>
      <c r="DL6" s="50">
        <f t="shared" si="12"/>
        <v>27.6</v>
      </c>
      <c r="DM6" s="50">
        <f t="shared" si="12"/>
        <v>25.4</v>
      </c>
      <c r="DN6" s="50">
        <f t="shared" si="12"/>
        <v>25.8</v>
      </c>
      <c r="DO6" s="50">
        <f t="shared" si="12"/>
        <v>26.4</v>
      </c>
      <c r="DP6" s="50">
        <f t="shared" si="12"/>
        <v>26.2</v>
      </c>
      <c r="DQ6" s="50">
        <f t="shared" si="12"/>
        <v>26.3</v>
      </c>
      <c r="DR6" s="50" t="str">
        <f>IF(DR8="-","【-】","【"&amp;SUBSTITUTE(TEXT(DR8,"#,##0.0"),"-","△")&amp;"】")</f>
        <v>【24.8】</v>
      </c>
      <c r="DS6" s="50">
        <f>IF(DS8="-",NA(),DS8)</f>
        <v>64.7</v>
      </c>
      <c r="DT6" s="50">
        <f t="shared" ref="DT6:EB6" si="13">IF(DT8="-",NA(),DT8)</f>
        <v>67.3</v>
      </c>
      <c r="DU6" s="50">
        <f t="shared" si="13"/>
        <v>69</v>
      </c>
      <c r="DV6" s="50">
        <f t="shared" si="13"/>
        <v>69.5</v>
      </c>
      <c r="DW6" s="50">
        <f t="shared" si="13"/>
        <v>71.900000000000006</v>
      </c>
      <c r="DX6" s="50">
        <f t="shared" si="13"/>
        <v>52.7</v>
      </c>
      <c r="DY6" s="50">
        <f t="shared" si="13"/>
        <v>53.7</v>
      </c>
      <c r="DZ6" s="50">
        <f t="shared" si="13"/>
        <v>56.4</v>
      </c>
      <c r="EA6" s="50">
        <f t="shared" si="13"/>
        <v>56.8</v>
      </c>
      <c r="EB6" s="50">
        <f t="shared" si="13"/>
        <v>58.5</v>
      </c>
      <c r="EC6" s="50" t="str">
        <f>IF(EC8="-","【-】","【"&amp;SUBSTITUTE(TEXT(EC8,"#,##0.0"),"-","△")&amp;"】")</f>
        <v>【56.0】</v>
      </c>
      <c r="ED6" s="50">
        <f>IF(ED8="-",NA(),ED8)</f>
        <v>72.8</v>
      </c>
      <c r="EE6" s="50">
        <f t="shared" ref="EE6:EM6" si="14">IF(EE8="-",NA(),EE8)</f>
        <v>75.400000000000006</v>
      </c>
      <c r="EF6" s="50">
        <f t="shared" si="14"/>
        <v>75.400000000000006</v>
      </c>
      <c r="EG6" s="50">
        <f t="shared" si="14"/>
        <v>70.3</v>
      </c>
      <c r="EH6" s="50">
        <f t="shared" si="14"/>
        <v>73.2</v>
      </c>
      <c r="EI6" s="50">
        <f t="shared" si="14"/>
        <v>68.400000000000006</v>
      </c>
      <c r="EJ6" s="50">
        <f t="shared" si="14"/>
        <v>69.3</v>
      </c>
      <c r="EK6" s="50">
        <f t="shared" si="14"/>
        <v>71.099999999999994</v>
      </c>
      <c r="EL6" s="50">
        <f t="shared" si="14"/>
        <v>69.8</v>
      </c>
      <c r="EM6" s="50">
        <f t="shared" si="14"/>
        <v>69.7</v>
      </c>
      <c r="EN6" s="50" t="str">
        <f>IF(EN8="-","【-】","【"&amp;SUBSTITUTE(TEXT(EN8,"#,##0.0"),"-","△")&amp;"】")</f>
        <v>【70.7】</v>
      </c>
      <c r="EO6" s="51">
        <f>IF(EO8="-",NA(),EO8)</f>
        <v>69557174</v>
      </c>
      <c r="EP6" s="51">
        <f t="shared" ref="EP6:EX6" si="15">IF(EP8="-",NA(),EP8)</f>
        <v>70118550</v>
      </c>
      <c r="EQ6" s="51">
        <f t="shared" si="15"/>
        <v>69670991</v>
      </c>
      <c r="ER6" s="51">
        <f t="shared" si="15"/>
        <v>68571657</v>
      </c>
      <c r="ES6" s="51">
        <f t="shared" si="15"/>
        <v>68698755</v>
      </c>
      <c r="ET6" s="51">
        <f t="shared" si="15"/>
        <v>45729936</v>
      </c>
      <c r="EU6" s="51">
        <f t="shared" si="15"/>
        <v>47442477</v>
      </c>
      <c r="EV6" s="51">
        <f t="shared" si="15"/>
        <v>48164556</v>
      </c>
      <c r="EW6" s="51">
        <f t="shared" si="15"/>
        <v>49637382</v>
      </c>
      <c r="EX6" s="51">
        <f t="shared" si="15"/>
        <v>50098024</v>
      </c>
      <c r="EY6" s="51" t="str">
        <f>IF(EY8="-","【-】","【"&amp;SUBSTITUTE(TEXT(EY8,"#,##0"),"-","△")&amp;"】")</f>
        <v>【49,765,843】</v>
      </c>
    </row>
    <row r="7" spans="1:155" s="52" customFormat="1" x14ac:dyDescent="0.2">
      <c r="A7" s="33" t="s">
        <v>167</v>
      </c>
      <c r="B7" s="48">
        <f t="shared" ref="B7:AH7" si="16">B8</f>
        <v>2021</v>
      </c>
      <c r="C7" s="48">
        <f t="shared" si="16"/>
        <v>122041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400床以上～500床未満</v>
      </c>
      <c r="O7" s="48" t="str">
        <f>O8</f>
        <v>自治体職員</v>
      </c>
      <c r="P7" s="48" t="str">
        <f>P8</f>
        <v>直営</v>
      </c>
      <c r="Q7" s="49">
        <f t="shared" si="16"/>
        <v>31</v>
      </c>
      <c r="R7" s="48" t="str">
        <f t="shared" si="16"/>
        <v>対象</v>
      </c>
      <c r="S7" s="48" t="str">
        <f t="shared" si="16"/>
        <v>I 訓 ガ</v>
      </c>
      <c r="T7" s="48" t="str">
        <f t="shared" si="16"/>
        <v>救 臨 が 災 地</v>
      </c>
      <c r="U7" s="49">
        <f>U8</f>
        <v>645718</v>
      </c>
      <c r="V7" s="49">
        <f>V8</f>
        <v>35581</v>
      </c>
      <c r="W7" s="48" t="str">
        <f>W8</f>
        <v>非該当</v>
      </c>
      <c r="X7" s="48" t="str">
        <f t="shared" si="16"/>
        <v>非該当</v>
      </c>
      <c r="Y7" s="48" t="str">
        <f t="shared" si="16"/>
        <v>７：１</v>
      </c>
      <c r="Z7" s="49">
        <f t="shared" si="16"/>
        <v>449</v>
      </c>
      <c r="AA7" s="49" t="str">
        <f t="shared" si="16"/>
        <v>-</v>
      </c>
      <c r="AB7" s="49" t="str">
        <f t="shared" si="16"/>
        <v>-</v>
      </c>
      <c r="AC7" s="49" t="str">
        <f t="shared" si="16"/>
        <v>-</v>
      </c>
      <c r="AD7" s="49" t="str">
        <f t="shared" si="16"/>
        <v>-</v>
      </c>
      <c r="AE7" s="49">
        <f t="shared" si="16"/>
        <v>449</v>
      </c>
      <c r="AF7" s="49">
        <f t="shared" si="16"/>
        <v>388</v>
      </c>
      <c r="AG7" s="49" t="str">
        <f t="shared" si="16"/>
        <v>-</v>
      </c>
      <c r="AH7" s="49">
        <f t="shared" si="16"/>
        <v>388</v>
      </c>
      <c r="AI7" s="50">
        <f>AI8</f>
        <v>100.3</v>
      </c>
      <c r="AJ7" s="50">
        <f t="shared" ref="AJ7:AR7" si="17">AJ8</f>
        <v>101.5</v>
      </c>
      <c r="AK7" s="50">
        <f t="shared" si="17"/>
        <v>100.8</v>
      </c>
      <c r="AL7" s="50">
        <f t="shared" si="17"/>
        <v>103.5</v>
      </c>
      <c r="AM7" s="50">
        <f t="shared" si="17"/>
        <v>105.4</v>
      </c>
      <c r="AN7" s="50">
        <f t="shared" si="17"/>
        <v>98.7</v>
      </c>
      <c r="AO7" s="50">
        <f t="shared" si="17"/>
        <v>99</v>
      </c>
      <c r="AP7" s="50">
        <f t="shared" si="17"/>
        <v>99</v>
      </c>
      <c r="AQ7" s="50">
        <f t="shared" si="17"/>
        <v>103.9</v>
      </c>
      <c r="AR7" s="50">
        <f t="shared" si="17"/>
        <v>106.6</v>
      </c>
      <c r="AS7" s="50"/>
      <c r="AT7" s="50">
        <f>AT8</f>
        <v>97.5</v>
      </c>
      <c r="AU7" s="50">
        <f t="shared" ref="AU7:BC7" si="18">AU8</f>
        <v>98.8</v>
      </c>
      <c r="AV7" s="50">
        <f t="shared" si="18"/>
        <v>98.7</v>
      </c>
      <c r="AW7" s="50">
        <f t="shared" si="18"/>
        <v>92.2</v>
      </c>
      <c r="AX7" s="50">
        <f t="shared" si="18"/>
        <v>92.2</v>
      </c>
      <c r="AY7" s="50">
        <f t="shared" si="18"/>
        <v>92.1</v>
      </c>
      <c r="AZ7" s="50">
        <f t="shared" si="18"/>
        <v>92.3</v>
      </c>
      <c r="BA7" s="50">
        <f t="shared" si="18"/>
        <v>92.4</v>
      </c>
      <c r="BB7" s="50">
        <f t="shared" si="18"/>
        <v>87.5</v>
      </c>
      <c r="BC7" s="50">
        <f t="shared" si="18"/>
        <v>89.4</v>
      </c>
      <c r="BD7" s="50"/>
      <c r="BE7" s="50">
        <f>BE8</f>
        <v>0</v>
      </c>
      <c r="BF7" s="50">
        <f t="shared" ref="BF7:BN7" si="19">BF8</f>
        <v>0</v>
      </c>
      <c r="BG7" s="50">
        <f t="shared" si="19"/>
        <v>0</v>
      </c>
      <c r="BH7" s="50">
        <f t="shared" si="19"/>
        <v>0</v>
      </c>
      <c r="BI7" s="50">
        <f t="shared" si="19"/>
        <v>0</v>
      </c>
      <c r="BJ7" s="50">
        <f t="shared" si="19"/>
        <v>40.200000000000003</v>
      </c>
      <c r="BK7" s="50">
        <f t="shared" si="19"/>
        <v>40.4</v>
      </c>
      <c r="BL7" s="50">
        <f t="shared" si="19"/>
        <v>40.1</v>
      </c>
      <c r="BM7" s="50">
        <f t="shared" si="19"/>
        <v>40.799999999999997</v>
      </c>
      <c r="BN7" s="50">
        <f t="shared" si="19"/>
        <v>40.4</v>
      </c>
      <c r="BO7" s="50"/>
      <c r="BP7" s="50">
        <f>BP8</f>
        <v>81.400000000000006</v>
      </c>
      <c r="BQ7" s="50">
        <f t="shared" ref="BQ7:BY7" si="20">BQ8</f>
        <v>83.1</v>
      </c>
      <c r="BR7" s="50">
        <f t="shared" si="20"/>
        <v>84.3</v>
      </c>
      <c r="BS7" s="50">
        <f t="shared" si="20"/>
        <v>75.3</v>
      </c>
      <c r="BT7" s="50">
        <f t="shared" si="20"/>
        <v>74.5</v>
      </c>
      <c r="BU7" s="50">
        <f t="shared" si="20"/>
        <v>77</v>
      </c>
      <c r="BV7" s="50">
        <f t="shared" si="20"/>
        <v>77.599999999999994</v>
      </c>
      <c r="BW7" s="50">
        <f t="shared" si="20"/>
        <v>77</v>
      </c>
      <c r="BX7" s="50">
        <f t="shared" si="20"/>
        <v>68.400000000000006</v>
      </c>
      <c r="BY7" s="50">
        <f t="shared" si="20"/>
        <v>68.2</v>
      </c>
      <c r="BZ7" s="50"/>
      <c r="CA7" s="51">
        <f>CA8</f>
        <v>78462</v>
      </c>
      <c r="CB7" s="51">
        <f t="shared" ref="CB7:CJ7" si="21">CB8</f>
        <v>80350</v>
      </c>
      <c r="CC7" s="51">
        <f t="shared" si="21"/>
        <v>81127</v>
      </c>
      <c r="CD7" s="51">
        <f t="shared" si="21"/>
        <v>84154</v>
      </c>
      <c r="CE7" s="51">
        <f t="shared" si="21"/>
        <v>86284</v>
      </c>
      <c r="CF7" s="51">
        <f t="shared" si="21"/>
        <v>56892</v>
      </c>
      <c r="CG7" s="51">
        <f t="shared" si="21"/>
        <v>59108</v>
      </c>
      <c r="CH7" s="51">
        <f t="shared" si="21"/>
        <v>60271</v>
      </c>
      <c r="CI7" s="51">
        <f t="shared" si="21"/>
        <v>63766</v>
      </c>
      <c r="CJ7" s="51">
        <f t="shared" si="21"/>
        <v>66386</v>
      </c>
      <c r="CK7" s="50"/>
      <c r="CL7" s="51">
        <f>CL8</f>
        <v>16080</v>
      </c>
      <c r="CM7" s="51">
        <f t="shared" ref="CM7:CU7" si="22">CM8</f>
        <v>17113</v>
      </c>
      <c r="CN7" s="51">
        <f t="shared" si="22"/>
        <v>18327</v>
      </c>
      <c r="CO7" s="51">
        <f t="shared" si="22"/>
        <v>19738</v>
      </c>
      <c r="CP7" s="51">
        <f t="shared" si="22"/>
        <v>20171</v>
      </c>
      <c r="CQ7" s="51">
        <f t="shared" si="22"/>
        <v>15171</v>
      </c>
      <c r="CR7" s="51">
        <f t="shared" si="22"/>
        <v>15887</v>
      </c>
      <c r="CS7" s="51">
        <f t="shared" si="22"/>
        <v>16979</v>
      </c>
      <c r="CT7" s="51">
        <f t="shared" si="22"/>
        <v>18423</v>
      </c>
      <c r="CU7" s="51">
        <f t="shared" si="22"/>
        <v>19190</v>
      </c>
      <c r="CV7" s="50"/>
      <c r="CW7" s="50">
        <f>CW8</f>
        <v>54.4</v>
      </c>
      <c r="CX7" s="50">
        <f t="shared" ref="CX7:DF7" si="23">CX8</f>
        <v>48.6</v>
      </c>
      <c r="CY7" s="50">
        <f t="shared" si="23"/>
        <v>48.1</v>
      </c>
      <c r="CZ7" s="50">
        <f t="shared" si="23"/>
        <v>58.7</v>
      </c>
      <c r="DA7" s="50">
        <f t="shared" si="23"/>
        <v>58.3</v>
      </c>
      <c r="DB7" s="50">
        <f t="shared" si="23"/>
        <v>53.8</v>
      </c>
      <c r="DC7" s="50">
        <f t="shared" si="23"/>
        <v>53</v>
      </c>
      <c r="DD7" s="50">
        <f t="shared" si="23"/>
        <v>53</v>
      </c>
      <c r="DE7" s="50">
        <f t="shared" si="23"/>
        <v>56.7</v>
      </c>
      <c r="DF7" s="50">
        <f t="shared" si="23"/>
        <v>54.2</v>
      </c>
      <c r="DG7" s="50"/>
      <c r="DH7" s="50">
        <f>DH8</f>
        <v>26.2</v>
      </c>
      <c r="DI7" s="50">
        <f t="shared" ref="DI7:DQ7" si="24">DI8</f>
        <v>26.8</v>
      </c>
      <c r="DJ7" s="50">
        <f t="shared" si="24"/>
        <v>27.8</v>
      </c>
      <c r="DK7" s="50">
        <f t="shared" si="24"/>
        <v>27.3</v>
      </c>
      <c r="DL7" s="50">
        <f t="shared" si="24"/>
        <v>27.6</v>
      </c>
      <c r="DM7" s="50">
        <f t="shared" si="24"/>
        <v>25.4</v>
      </c>
      <c r="DN7" s="50">
        <f t="shared" si="24"/>
        <v>25.8</v>
      </c>
      <c r="DO7" s="50">
        <f t="shared" si="24"/>
        <v>26.4</v>
      </c>
      <c r="DP7" s="50">
        <f t="shared" si="24"/>
        <v>26.2</v>
      </c>
      <c r="DQ7" s="50">
        <f t="shared" si="24"/>
        <v>26.3</v>
      </c>
      <c r="DR7" s="50"/>
      <c r="DS7" s="50">
        <f>DS8</f>
        <v>64.7</v>
      </c>
      <c r="DT7" s="50">
        <f t="shared" ref="DT7:EB7" si="25">DT8</f>
        <v>67.3</v>
      </c>
      <c r="DU7" s="50">
        <f t="shared" si="25"/>
        <v>69</v>
      </c>
      <c r="DV7" s="50">
        <f t="shared" si="25"/>
        <v>69.5</v>
      </c>
      <c r="DW7" s="50">
        <f t="shared" si="25"/>
        <v>71.900000000000006</v>
      </c>
      <c r="DX7" s="50">
        <f t="shared" si="25"/>
        <v>52.7</v>
      </c>
      <c r="DY7" s="50">
        <f t="shared" si="25"/>
        <v>53.7</v>
      </c>
      <c r="DZ7" s="50">
        <f t="shared" si="25"/>
        <v>56.4</v>
      </c>
      <c r="EA7" s="50">
        <f t="shared" si="25"/>
        <v>56.8</v>
      </c>
      <c r="EB7" s="50">
        <f t="shared" si="25"/>
        <v>58.5</v>
      </c>
      <c r="EC7" s="50"/>
      <c r="ED7" s="50">
        <f>ED8</f>
        <v>72.8</v>
      </c>
      <c r="EE7" s="50">
        <f t="shared" ref="EE7:EM7" si="26">EE8</f>
        <v>75.400000000000006</v>
      </c>
      <c r="EF7" s="50">
        <f t="shared" si="26"/>
        <v>75.400000000000006</v>
      </c>
      <c r="EG7" s="50">
        <f t="shared" si="26"/>
        <v>70.3</v>
      </c>
      <c r="EH7" s="50">
        <f t="shared" si="26"/>
        <v>73.2</v>
      </c>
      <c r="EI7" s="50">
        <f t="shared" si="26"/>
        <v>68.400000000000006</v>
      </c>
      <c r="EJ7" s="50">
        <f t="shared" si="26"/>
        <v>69.3</v>
      </c>
      <c r="EK7" s="50">
        <f t="shared" si="26"/>
        <v>71.099999999999994</v>
      </c>
      <c r="EL7" s="50">
        <f t="shared" si="26"/>
        <v>69.8</v>
      </c>
      <c r="EM7" s="50">
        <f t="shared" si="26"/>
        <v>69.7</v>
      </c>
      <c r="EN7" s="50"/>
      <c r="EO7" s="51">
        <f>EO8</f>
        <v>69557174</v>
      </c>
      <c r="EP7" s="51">
        <f t="shared" ref="EP7:EX7" si="27">EP8</f>
        <v>70118550</v>
      </c>
      <c r="EQ7" s="51">
        <f t="shared" si="27"/>
        <v>69670991</v>
      </c>
      <c r="ER7" s="51">
        <f t="shared" si="27"/>
        <v>68571657</v>
      </c>
      <c r="ES7" s="51">
        <f t="shared" si="27"/>
        <v>68698755</v>
      </c>
      <c r="ET7" s="51">
        <f t="shared" si="27"/>
        <v>45729936</v>
      </c>
      <c r="EU7" s="51">
        <f t="shared" si="27"/>
        <v>47442477</v>
      </c>
      <c r="EV7" s="51">
        <f t="shared" si="27"/>
        <v>48164556</v>
      </c>
      <c r="EW7" s="51">
        <f t="shared" si="27"/>
        <v>49637382</v>
      </c>
      <c r="EX7" s="51">
        <f t="shared" si="27"/>
        <v>50098024</v>
      </c>
      <c r="EY7" s="51"/>
    </row>
    <row r="8" spans="1:155" s="52" customFormat="1" x14ac:dyDescent="0.2">
      <c r="A8" s="33"/>
      <c r="B8" s="53">
        <v>2021</v>
      </c>
      <c r="C8" s="53">
        <v>122041</v>
      </c>
      <c r="D8" s="53">
        <v>46</v>
      </c>
      <c r="E8" s="53">
        <v>6</v>
      </c>
      <c r="F8" s="53">
        <v>0</v>
      </c>
      <c r="G8" s="53">
        <v>1</v>
      </c>
      <c r="H8" s="53" t="s">
        <v>168</v>
      </c>
      <c r="I8" s="53" t="s">
        <v>169</v>
      </c>
      <c r="J8" s="53" t="s">
        <v>170</v>
      </c>
      <c r="K8" s="53" t="s">
        <v>171</v>
      </c>
      <c r="L8" s="53" t="s">
        <v>172</v>
      </c>
      <c r="M8" s="53" t="s">
        <v>173</v>
      </c>
      <c r="N8" s="53" t="s">
        <v>174</v>
      </c>
      <c r="O8" s="53" t="s">
        <v>175</v>
      </c>
      <c r="P8" s="53" t="s">
        <v>176</v>
      </c>
      <c r="Q8" s="54">
        <v>31</v>
      </c>
      <c r="R8" s="53" t="s">
        <v>177</v>
      </c>
      <c r="S8" s="53" t="s">
        <v>178</v>
      </c>
      <c r="T8" s="53" t="s">
        <v>179</v>
      </c>
      <c r="U8" s="54">
        <v>645718</v>
      </c>
      <c r="V8" s="54">
        <v>35581</v>
      </c>
      <c r="W8" s="53" t="s">
        <v>180</v>
      </c>
      <c r="X8" s="53" t="s">
        <v>180</v>
      </c>
      <c r="Y8" s="55" t="s">
        <v>181</v>
      </c>
      <c r="Z8" s="54">
        <v>449</v>
      </c>
      <c r="AA8" s="54" t="s">
        <v>39</v>
      </c>
      <c r="AB8" s="54" t="s">
        <v>39</v>
      </c>
      <c r="AC8" s="54" t="s">
        <v>39</v>
      </c>
      <c r="AD8" s="54" t="s">
        <v>39</v>
      </c>
      <c r="AE8" s="54">
        <v>449</v>
      </c>
      <c r="AF8" s="54">
        <v>388</v>
      </c>
      <c r="AG8" s="54" t="s">
        <v>39</v>
      </c>
      <c r="AH8" s="54">
        <v>388</v>
      </c>
      <c r="AI8" s="56">
        <v>100.3</v>
      </c>
      <c r="AJ8" s="56">
        <v>101.5</v>
      </c>
      <c r="AK8" s="56">
        <v>100.8</v>
      </c>
      <c r="AL8" s="56">
        <v>103.5</v>
      </c>
      <c r="AM8" s="56">
        <v>105.4</v>
      </c>
      <c r="AN8" s="56">
        <v>98.7</v>
      </c>
      <c r="AO8" s="56">
        <v>99</v>
      </c>
      <c r="AP8" s="56">
        <v>99</v>
      </c>
      <c r="AQ8" s="56">
        <v>103.9</v>
      </c>
      <c r="AR8" s="56">
        <v>106.6</v>
      </c>
      <c r="AS8" s="56">
        <v>106.2</v>
      </c>
      <c r="AT8" s="56">
        <v>97.5</v>
      </c>
      <c r="AU8" s="56">
        <v>98.8</v>
      </c>
      <c r="AV8" s="56">
        <v>98.7</v>
      </c>
      <c r="AW8" s="56">
        <v>92.2</v>
      </c>
      <c r="AX8" s="56">
        <v>92.2</v>
      </c>
      <c r="AY8" s="56">
        <v>92.1</v>
      </c>
      <c r="AZ8" s="56">
        <v>92.3</v>
      </c>
      <c r="BA8" s="56">
        <v>92.4</v>
      </c>
      <c r="BB8" s="56">
        <v>87.5</v>
      </c>
      <c r="BC8" s="56">
        <v>89.4</v>
      </c>
      <c r="BD8" s="56">
        <v>86.6</v>
      </c>
      <c r="BE8" s="57">
        <v>0</v>
      </c>
      <c r="BF8" s="57">
        <v>0</v>
      </c>
      <c r="BG8" s="57">
        <v>0</v>
      </c>
      <c r="BH8" s="57">
        <v>0</v>
      </c>
      <c r="BI8" s="57">
        <v>0</v>
      </c>
      <c r="BJ8" s="57">
        <v>40.200000000000003</v>
      </c>
      <c r="BK8" s="57">
        <v>40.4</v>
      </c>
      <c r="BL8" s="57">
        <v>40.1</v>
      </c>
      <c r="BM8" s="57">
        <v>40.799999999999997</v>
      </c>
      <c r="BN8" s="57">
        <v>40.4</v>
      </c>
      <c r="BO8" s="57">
        <v>70.7</v>
      </c>
      <c r="BP8" s="56">
        <v>81.400000000000006</v>
      </c>
      <c r="BQ8" s="56">
        <v>83.1</v>
      </c>
      <c r="BR8" s="56">
        <v>84.3</v>
      </c>
      <c r="BS8" s="56">
        <v>75.3</v>
      </c>
      <c r="BT8" s="56">
        <v>74.5</v>
      </c>
      <c r="BU8" s="56">
        <v>77</v>
      </c>
      <c r="BV8" s="56">
        <v>77.599999999999994</v>
      </c>
      <c r="BW8" s="56">
        <v>77</v>
      </c>
      <c r="BX8" s="56">
        <v>68.400000000000006</v>
      </c>
      <c r="BY8" s="56">
        <v>68.2</v>
      </c>
      <c r="BZ8" s="56">
        <v>67.099999999999994</v>
      </c>
      <c r="CA8" s="57">
        <v>78462</v>
      </c>
      <c r="CB8" s="57">
        <v>80350</v>
      </c>
      <c r="CC8" s="57">
        <v>81127</v>
      </c>
      <c r="CD8" s="57">
        <v>84154</v>
      </c>
      <c r="CE8" s="57">
        <v>86284</v>
      </c>
      <c r="CF8" s="57">
        <v>56892</v>
      </c>
      <c r="CG8" s="57">
        <v>59108</v>
      </c>
      <c r="CH8" s="57">
        <v>60271</v>
      </c>
      <c r="CI8" s="57">
        <v>63766</v>
      </c>
      <c r="CJ8" s="57">
        <v>66386</v>
      </c>
      <c r="CK8" s="56">
        <v>59287</v>
      </c>
      <c r="CL8" s="57">
        <v>16080</v>
      </c>
      <c r="CM8" s="57">
        <v>17113</v>
      </c>
      <c r="CN8" s="57">
        <v>18327</v>
      </c>
      <c r="CO8" s="57">
        <v>19738</v>
      </c>
      <c r="CP8" s="57">
        <v>20171</v>
      </c>
      <c r="CQ8" s="57">
        <v>15171</v>
      </c>
      <c r="CR8" s="57">
        <v>15887</v>
      </c>
      <c r="CS8" s="57">
        <v>16979</v>
      </c>
      <c r="CT8" s="57">
        <v>18423</v>
      </c>
      <c r="CU8" s="57">
        <v>19190</v>
      </c>
      <c r="CV8" s="56">
        <v>17202</v>
      </c>
      <c r="CW8" s="57">
        <v>54.4</v>
      </c>
      <c r="CX8" s="57">
        <v>48.6</v>
      </c>
      <c r="CY8" s="57">
        <v>48.1</v>
      </c>
      <c r="CZ8" s="57">
        <v>58.7</v>
      </c>
      <c r="DA8" s="57">
        <v>58.3</v>
      </c>
      <c r="DB8" s="57">
        <v>53.8</v>
      </c>
      <c r="DC8" s="57">
        <v>53</v>
      </c>
      <c r="DD8" s="57">
        <v>53</v>
      </c>
      <c r="DE8" s="57">
        <v>56.7</v>
      </c>
      <c r="DF8" s="57">
        <v>54.2</v>
      </c>
      <c r="DG8" s="57">
        <v>56.4</v>
      </c>
      <c r="DH8" s="57">
        <v>26.2</v>
      </c>
      <c r="DI8" s="57">
        <v>26.8</v>
      </c>
      <c r="DJ8" s="57">
        <v>27.8</v>
      </c>
      <c r="DK8" s="57">
        <v>27.3</v>
      </c>
      <c r="DL8" s="57">
        <v>27.6</v>
      </c>
      <c r="DM8" s="57">
        <v>25.4</v>
      </c>
      <c r="DN8" s="57">
        <v>25.8</v>
      </c>
      <c r="DO8" s="57">
        <v>26.4</v>
      </c>
      <c r="DP8" s="57">
        <v>26.2</v>
      </c>
      <c r="DQ8" s="57">
        <v>26.3</v>
      </c>
      <c r="DR8" s="57">
        <v>24.8</v>
      </c>
      <c r="DS8" s="56">
        <v>64.7</v>
      </c>
      <c r="DT8" s="56">
        <v>67.3</v>
      </c>
      <c r="DU8" s="56">
        <v>69</v>
      </c>
      <c r="DV8" s="56">
        <v>69.5</v>
      </c>
      <c r="DW8" s="56">
        <v>71.900000000000006</v>
      </c>
      <c r="DX8" s="56">
        <v>52.7</v>
      </c>
      <c r="DY8" s="56">
        <v>53.7</v>
      </c>
      <c r="DZ8" s="56">
        <v>56.4</v>
      </c>
      <c r="EA8" s="56">
        <v>56.8</v>
      </c>
      <c r="EB8" s="56">
        <v>58.5</v>
      </c>
      <c r="EC8" s="56">
        <v>56</v>
      </c>
      <c r="ED8" s="56">
        <v>72.8</v>
      </c>
      <c r="EE8" s="56">
        <v>75.400000000000006</v>
      </c>
      <c r="EF8" s="56">
        <v>75.400000000000006</v>
      </c>
      <c r="EG8" s="56">
        <v>70.3</v>
      </c>
      <c r="EH8" s="56">
        <v>73.2</v>
      </c>
      <c r="EI8" s="56">
        <v>68.400000000000006</v>
      </c>
      <c r="EJ8" s="56">
        <v>69.3</v>
      </c>
      <c r="EK8" s="56">
        <v>71.099999999999994</v>
      </c>
      <c r="EL8" s="56">
        <v>69.8</v>
      </c>
      <c r="EM8" s="56">
        <v>69.7</v>
      </c>
      <c r="EN8" s="56">
        <v>70.7</v>
      </c>
      <c r="EO8" s="57">
        <v>69557174</v>
      </c>
      <c r="EP8" s="57">
        <v>70118550</v>
      </c>
      <c r="EQ8" s="57">
        <v>69670991</v>
      </c>
      <c r="ER8" s="57">
        <v>68571657</v>
      </c>
      <c r="ES8" s="57">
        <v>68698755</v>
      </c>
      <c r="ET8" s="57">
        <v>45729936</v>
      </c>
      <c r="EU8" s="57">
        <v>47442477</v>
      </c>
      <c r="EV8" s="57">
        <v>48164556</v>
      </c>
      <c r="EW8" s="57">
        <v>49637382</v>
      </c>
      <c r="EX8" s="57">
        <v>50098024</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182</v>
      </c>
      <c r="C10" s="60" t="s">
        <v>183</v>
      </c>
      <c r="D10" s="60" t="s">
        <v>184</v>
      </c>
      <c r="E10" s="60" t="s">
        <v>185</v>
      </c>
      <c r="F10" s="60" t="s">
        <v>186</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達也</cp:lastModifiedBy>
  <cp:lastPrinted>2023-02-24T00:22:27Z</cp:lastPrinted>
  <dcterms:created xsi:type="dcterms:W3CDTF">2022-12-01T02:20:00Z</dcterms:created>
  <dcterms:modified xsi:type="dcterms:W3CDTF">2023-02-24T00:23:08Z</dcterms:modified>
  <cp:category/>
</cp:coreProperties>
</file>