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07財政課\02_財政\08_公営企業関係\08_公営企業に係る「経営比較分析表」の分析等について\R3\20220107_【124(月)〆】公営企業に係る経営比較分析表（令和２年度決算）の分析等について（依頼）\04_県へ回答\"/>
    </mc:Choice>
  </mc:AlternateContent>
  <workbookProtection workbookAlgorithmName="SHA-512" workbookHashValue="jy+/Kkxdlk98h24Vlv7+S2pkkCwCfzixswWD4l3dw02GmhNCbKgSmSTP0AnY6thM7KIWKbd2sPQl88VucjJiuw==" workbookSaltValue="9jnJcYCOkP/9LrlXey9BTw==" workbookSpinCount="100000" lockStructure="1"/>
  <bookViews>
    <workbookView xWindow="0" yWindow="0" windowWidth="23040" windowHeight="86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<sst xmlns="http://schemas.openxmlformats.org/spreadsheetml/2006/main" count="228" uniqueCount="113">
  <si>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</si>
  <si>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</si>
  <si>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</si>
  <si>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</si>
  <si>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</si>
  <si>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</si>
  <si>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</si>
  <si>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</si>
  <si>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</si>
  <si>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</si>
  <si>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</si>
  <si>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</si>
  <si>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</si>
  <si>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</si>
  <si>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</si>
  <si>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</si>
  <si>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</si>
  <si>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</si>
  <si>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</si>
  <si>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</si>
  <si>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</si>
  <si>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</si>
  <si>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</si>
  <si>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</si>
  <si>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</si>
  <si>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</si>
  <si>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</si>
  <si>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</si>
  <si>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</si>
  <si>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</si>
  <si>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</si>
  <si>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</si>
  <si>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</si>
  <si>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</si>
  <si>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</si>
  <si>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</si>
  <si>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</si>
  <si>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</si>
  <si>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</si>
  <si>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</si>
  <si>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</si>
  <si>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</si>
  <si>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</si>
  <si>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</si>
  <si>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</si>
  <si>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</si>
  <si>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</si>
  <si>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</si>
  <si>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</si>
  <si>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</si>
  <si>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</si>
  <si>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</si>
  <si>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</si>
  <si>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</si>
  <si>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</si>
  <si>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</si>
  <si>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</si>
  <si>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</si>
  <si>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</si>
  <si>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</si>
  <si>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</si>
  <si>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</si>
  <si>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</si>
  <si>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</si>
  <si>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</si>
  <si>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</si>
  <si>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</si>
  <si>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</si>
  <si>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</si>
  <si>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</si>
  <si>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</si>
  <si>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</si>
  <si>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</si>
  <si>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</si>
  <si>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</si>
  <si>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</si>
  <si>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</si>
  <si>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</si>
  <si>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</si>
  <si>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</si>
  <si>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</si>
  <si>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</si>
  <si>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</si>
  <si>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</si>
  <si>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</si>
  <si>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</si>
  <si>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</si>
  <si>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</si>
  <si>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</si>
  <si>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</si>
  <si>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</si>
  <si>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</si>
  <si>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</si>
  <si>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香取市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</si>
  <si>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</si>
  <si>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</si>
  <si>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</si>
  <si>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</si>
  <si>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</si>
  <si>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</si>
  <si>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</si>
  <si>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</si>
  <si>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</si>
  <si>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</si>
  <si>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</si>
  <si>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</si>
  <si>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</si>
  <si>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</si>
  <si>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</si>
  <si>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</si>
  <si>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当市の簡易水道事業は、事業区域の地理的特性から設備投資が多額にならざるを得ず、また井戸併用者が多いことから有収水量が伸び悩んでいる。
　短期的には加入促進に努めるなどの経営の合理化を進めつつ、中長期的には設備投資の効率性を高める必要があります。</t>
    <rPh sb="1" eb="3">
      <t>トウシ</t>
    </rPh>
    <rPh sb="4" eb="6">
      <t>カンイ</t>
    </rPh>
    <rPh sb="6" eb="8">
      <t>スイドウ</t>
    </rPh>
    <rPh sb="8" eb="10">
      <t>ジギョウ</t>
    </rPh>
    <rPh sb="12" eb="14">
      <t>ジギョウ</t>
    </rPh>
    <rPh sb="14" eb="16">
      <t>クイキ</t>
    </rPh>
    <rPh sb="17" eb="20">
      <t>チリテキ</t>
    </rPh>
    <rPh sb="20" eb="22">
      <t>トクセイ</t>
    </rPh>
    <rPh sb="24" eb="26">
      <t>セツビ</t>
    </rPh>
    <rPh sb="26" eb="28">
      <t>トウシ</t>
    </rPh>
    <rPh sb="29" eb="31">
      <t>タガク</t>
    </rPh>
    <rPh sb="37" eb="38">
      <t>エ</t>
    </rPh>
    <rPh sb="42" eb="44">
      <t>イド</t>
    </rPh>
    <rPh sb="44" eb="46">
      <t>ヘイヨウ</t>
    </rPh>
    <rPh sb="46" eb="47">
      <t>シャ</t>
    </rPh>
    <rPh sb="48" eb="49">
      <t>オオ</t>
    </rPh>
    <rPh sb="54" eb="56">
      <t>ユウシュウ</t>
    </rPh>
    <rPh sb="56" eb="58">
      <t>スイリョウ</t>
    </rPh>
    <rPh sb="59" eb="60">
      <t>ノ</t>
    </rPh>
    <rPh sb="61" eb="62">
      <t>ナヤ</t>
    </rPh>
    <rPh sb="69" eb="72">
      <t>タンキテキ</t>
    </rPh>
    <rPh sb="74" eb="76">
      <t>カニュウ</t>
    </rPh>
    <rPh sb="76" eb="78">
      <t>ソクシン</t>
    </rPh>
    <rPh sb="79" eb="80">
      <t>ツト</t>
    </rPh>
    <rPh sb="85" eb="87">
      <t>ケイエイ</t>
    </rPh>
    <rPh sb="88" eb="91">
      <t>ゴウリカ</t>
    </rPh>
    <rPh sb="92" eb="93">
      <t>スス</t>
    </rPh>
    <rPh sb="97" eb="101">
      <t>チュウチョウキテキ</t>
    </rPh>
    <rPh sb="103" eb="105">
      <t>セツビ</t>
    </rPh>
    <rPh sb="105" eb="107">
      <t>トウシ</t>
    </rPh>
    <rPh sb="108" eb="111">
      <t>コウリツセイ</t>
    </rPh>
    <rPh sb="112" eb="113">
      <t>タカ</t>
    </rPh>
    <rPh sb="115" eb="117">
      <t>ヒツヨウ</t>
    </rPh>
    <phoneticPr fontId="4"/>
  </si>
  <si>
    <t>　①有形固定資産減価償却率は、昨年度よりも上昇し、平均値を上回っており、将来における有形固定資産の更新時期が近付いていることを示しています。
　②管路経年化率は、昨年度より減少しており、平均値よりも低い数値となっています。
　③管路更新率は、昨年度より減少しており、平均値よりも低い数値となっています。</t>
    <rPh sb="2" eb="4">
      <t>ユウケイ</t>
    </rPh>
    <rPh sb="4" eb="6">
      <t>コテイ</t>
    </rPh>
    <rPh sb="6" eb="8">
      <t>シサン</t>
    </rPh>
    <rPh sb="8" eb="10">
      <t>ゲンカ</t>
    </rPh>
    <rPh sb="10" eb="12">
      <t>ショウキャク</t>
    </rPh>
    <rPh sb="12" eb="13">
      <t>リツ</t>
    </rPh>
    <rPh sb="15" eb="17">
      <t>サクネン</t>
    </rPh>
    <rPh sb="17" eb="18">
      <t>ド</t>
    </rPh>
    <rPh sb="21" eb="23">
      <t>ジョウショウ</t>
    </rPh>
    <rPh sb="25" eb="28">
      <t>ヘイキンチ</t>
    </rPh>
    <rPh sb="29" eb="31">
      <t>ウワマワ</t>
    </rPh>
    <rPh sb="36" eb="38">
      <t>ショウライ</t>
    </rPh>
    <rPh sb="42" eb="44">
      <t>ユウケイ</t>
    </rPh>
    <rPh sb="44" eb="46">
      <t>コテイ</t>
    </rPh>
    <rPh sb="46" eb="48">
      <t>シサン</t>
    </rPh>
    <rPh sb="49" eb="51">
      <t>コウシン</t>
    </rPh>
    <rPh sb="51" eb="53">
      <t>ジキ</t>
    </rPh>
    <rPh sb="54" eb="56">
      <t>チカヅ</t>
    </rPh>
    <rPh sb="63" eb="64">
      <t>シメ</t>
    </rPh>
    <rPh sb="73" eb="75">
      <t>カンロ</t>
    </rPh>
    <rPh sb="75" eb="78">
      <t>ケイネンカ</t>
    </rPh>
    <rPh sb="78" eb="79">
      <t>リツ</t>
    </rPh>
    <rPh sb="81" eb="84">
      <t>サクネンド</t>
    </rPh>
    <rPh sb="86" eb="88">
      <t>ゲンショウ</t>
    </rPh>
    <rPh sb="93" eb="96">
      <t>ヘイキンチ</t>
    </rPh>
    <rPh sb="99" eb="100">
      <t>ヒク</t>
    </rPh>
    <rPh sb="101" eb="103">
      <t>スウチ</t>
    </rPh>
    <rPh sb="114" eb="116">
      <t>カンロ</t>
    </rPh>
    <rPh sb="116" eb="118">
      <t>コウシン</t>
    </rPh>
    <rPh sb="118" eb="119">
      <t>リツ</t>
    </rPh>
    <rPh sb="121" eb="124">
      <t>サクネンド</t>
    </rPh>
    <rPh sb="126" eb="128">
      <t>ゲンショウ</t>
    </rPh>
    <rPh sb="133" eb="136">
      <t>ヘイキンチ</t>
    </rPh>
    <rPh sb="139" eb="140">
      <t>ヒク</t>
    </rPh>
    <rPh sb="141" eb="143">
      <t>スウチ</t>
    </rPh>
    <phoneticPr fontId="4"/>
  </si>
  <si>
    <t>　①経常収支比率は、補助金等の減少により、前年度から減少しているものの、基準となる100％及び平均値を上回った数値となっています。
　②累積欠損金比率は、累積欠損金が存在しないため該当なしとなっています。
　③流動比率は、未払金等の減少により昨年よりも上昇し、平均値を上回った数値となっています。
　④企業債残高対給水収益比率は、前年度より企業債残高は減少し、対給水収益比率も減少しているものの、施設拡張や管路の増設及び布設替えのための起債借入により依然として高い数値のままとなっています。
　⑤料金回収率は、前年度より増加しているが、依然として100％を下回っている状態であることから、給水収益以外の外部資金に依存している経営状態が継続しています。
　⑥給水原価は、有収水量の増加により、前年度よりも減少していますが、依然として平均値より高い数値となっています。
　⑦施設利用率は、配水量の増加に伴って、前年度より上昇し、平均値よりも高い数値となっています。
　⑧有収率は、有収水量が増加したため、前年度よりも上昇し平均値を上回っています。</t>
    <rPh sb="2" eb="4">
      <t>ケイジョウ</t>
    </rPh>
    <rPh sb="4" eb="6">
      <t>シュウシ</t>
    </rPh>
    <rPh sb="6" eb="8">
      <t>ヒリツ</t>
    </rPh>
    <rPh sb="36" eb="38">
      <t>キジュン</t>
    </rPh>
    <rPh sb="45" eb="46">
      <t>オヨ</t>
    </rPh>
    <rPh sb="47" eb="50">
      <t>ヘイキンチ</t>
    </rPh>
    <rPh sb="51" eb="53">
      <t>ウワマワ</t>
    </rPh>
    <rPh sb="55" eb="57">
      <t>スウチ</t>
    </rPh>
    <rPh sb="68" eb="70">
      <t>ルイセキ</t>
    </rPh>
    <rPh sb="70" eb="73">
      <t>ケッソンキン</t>
    </rPh>
    <rPh sb="73" eb="75">
      <t>ヒリツ</t>
    </rPh>
    <rPh sb="77" eb="79">
      <t>ルイセキ</t>
    </rPh>
    <rPh sb="79" eb="82">
      <t>ケッソンキン</t>
    </rPh>
    <rPh sb="83" eb="85">
      <t>ソンザイ</t>
    </rPh>
    <rPh sb="90" eb="92">
      <t>ガイトウ</t>
    </rPh>
    <rPh sb="107" eb="109">
      <t>ヒリツ</t>
    </rPh>
    <rPh sb="111" eb="113">
      <t>ミバラ</t>
    </rPh>
    <rPh sb="113" eb="114">
      <t>キン</t>
    </rPh>
    <rPh sb="114" eb="115">
      <t>トウ</t>
    </rPh>
    <rPh sb="116" eb="118">
      <t>ゲンショウ</t>
    </rPh>
    <rPh sb="121" eb="123">
      <t>サクネン</t>
    </rPh>
    <rPh sb="126" eb="128">
      <t>ジョウショウ</t>
    </rPh>
    <rPh sb="130" eb="133">
      <t>ヘイキンチ</t>
    </rPh>
    <rPh sb="134" eb="136">
      <t>ウワマワ</t>
    </rPh>
    <rPh sb="138" eb="140">
      <t>スウチ</t>
    </rPh>
    <rPh sb="151" eb="153">
      <t>キギョウ</t>
    </rPh>
    <rPh sb="153" eb="154">
      <t>サイ</t>
    </rPh>
    <rPh sb="154" eb="156">
      <t>ザンダカ</t>
    </rPh>
    <rPh sb="156" eb="157">
      <t>タイ</t>
    </rPh>
    <rPh sb="157" eb="159">
      <t>キュウスイ</t>
    </rPh>
    <rPh sb="159" eb="161">
      <t>シュウエキ</t>
    </rPh>
    <rPh sb="161" eb="163">
      <t>ヒリツ</t>
    </rPh>
    <rPh sb="165" eb="168">
      <t>ゼンネンド</t>
    </rPh>
    <rPh sb="170" eb="172">
      <t>キギョウ</t>
    </rPh>
    <rPh sb="172" eb="173">
      <t>サイ</t>
    </rPh>
    <rPh sb="173" eb="175">
      <t>ザンダカ</t>
    </rPh>
    <rPh sb="176" eb="178">
      <t>ゲンショウ</t>
    </rPh>
    <rPh sb="180" eb="181">
      <t>タイ</t>
    </rPh>
    <rPh sb="181" eb="183">
      <t>キュウスイ</t>
    </rPh>
    <rPh sb="183" eb="185">
      <t>シュウエキ</t>
    </rPh>
    <rPh sb="185" eb="187">
      <t>ヒリツ</t>
    </rPh>
    <rPh sb="188" eb="190">
      <t>ゲンショウ</t>
    </rPh>
    <rPh sb="198" eb="200">
      <t>シセツ</t>
    </rPh>
    <rPh sb="200" eb="202">
      <t>カクチョウ</t>
    </rPh>
    <rPh sb="203" eb="205">
      <t>カンロ</t>
    </rPh>
    <rPh sb="206" eb="208">
      <t>ゾウセツ</t>
    </rPh>
    <rPh sb="208" eb="209">
      <t>オヨ</t>
    </rPh>
    <rPh sb="210" eb="213">
      <t>フセツガ</t>
    </rPh>
    <rPh sb="218" eb="220">
      <t>キサイ</t>
    </rPh>
    <rPh sb="220" eb="222">
      <t>カリイレ</t>
    </rPh>
    <rPh sb="225" eb="227">
      <t>イゼン</t>
    </rPh>
    <rPh sb="230" eb="231">
      <t>タカ</t>
    </rPh>
    <rPh sb="232" eb="234">
      <t>スウチ</t>
    </rPh>
    <rPh sb="248" eb="250">
      <t>リョウキン</t>
    </rPh>
    <rPh sb="250" eb="252">
      <t>カイシュウ</t>
    </rPh>
    <rPh sb="252" eb="253">
      <t>リツ</t>
    </rPh>
    <rPh sb="255" eb="258">
      <t>ゼンネンド</t>
    </rPh>
    <rPh sb="260" eb="262">
      <t>ゾウカ</t>
    </rPh>
    <rPh sb="268" eb="270">
      <t>イゼン</t>
    </rPh>
    <rPh sb="278" eb="280">
      <t>シタマワ</t>
    </rPh>
    <rPh sb="284" eb="286">
      <t>ジョウタイ</t>
    </rPh>
    <rPh sb="294" eb="296">
      <t>キュウスイ</t>
    </rPh>
    <rPh sb="296" eb="298">
      <t>シュウエキ</t>
    </rPh>
    <rPh sb="298" eb="300">
      <t>イガイ</t>
    </rPh>
    <rPh sb="301" eb="303">
      <t>ガイブ</t>
    </rPh>
    <rPh sb="303" eb="305">
      <t>シキン</t>
    </rPh>
    <rPh sb="306" eb="308">
      <t>イゾン</t>
    </rPh>
    <rPh sb="312" eb="314">
      <t>ケイエイ</t>
    </rPh>
    <rPh sb="314" eb="316">
      <t>ジョウタイ</t>
    </rPh>
    <rPh sb="317" eb="319">
      <t>ケイゾク</t>
    </rPh>
    <rPh sb="328" eb="330">
      <t>キュウスイ</t>
    </rPh>
    <rPh sb="330" eb="332">
      <t>ゲンカ</t>
    </rPh>
    <rPh sb="334" eb="336">
      <t>ユウシュウ</t>
    </rPh>
    <rPh sb="336" eb="338">
      <t>スイリョウ</t>
    </rPh>
    <rPh sb="339" eb="341">
      <t>ゾウカ</t>
    </rPh>
    <rPh sb="345" eb="347">
      <t>ゼンネン</t>
    </rPh>
    <rPh sb="347" eb="348">
      <t>ド</t>
    </rPh>
    <rPh sb="351" eb="353">
      <t>ゲンショウ</t>
    </rPh>
    <rPh sb="360" eb="362">
      <t>イゼン</t>
    </rPh>
    <rPh sb="365" eb="368">
      <t>ヘイキンチ</t>
    </rPh>
    <rPh sb="370" eb="371">
      <t>タカ</t>
    </rPh>
    <rPh sb="372" eb="374">
      <t>スウチ</t>
    </rPh>
    <rPh sb="385" eb="387">
      <t>シセツ</t>
    </rPh>
    <rPh sb="387" eb="389">
      <t>リヨウ</t>
    </rPh>
    <rPh sb="389" eb="390">
      <t>リツ</t>
    </rPh>
    <rPh sb="392" eb="394">
      <t>ハイスイ</t>
    </rPh>
    <rPh sb="394" eb="395">
      <t>リョウ</t>
    </rPh>
    <rPh sb="396" eb="398">
      <t>ゾウカ</t>
    </rPh>
    <rPh sb="399" eb="400">
      <t>トモナ</t>
    </rPh>
    <rPh sb="403" eb="406">
      <t>ゼンネンド</t>
    </rPh>
    <rPh sb="408" eb="410">
      <t>ジョウショウ</t>
    </rPh>
    <rPh sb="412" eb="415">
      <t>ヘイキンチ</t>
    </rPh>
    <rPh sb="418" eb="419">
      <t>タカ</t>
    </rPh>
    <rPh sb="420" eb="422">
      <t>スウチ</t>
    </rPh>
    <rPh sb="433" eb="436">
      <t>ユウシュウリツ</t>
    </rPh>
    <rPh sb="438" eb="440">
      <t>ユウシュウ</t>
    </rPh>
    <rPh sb="440" eb="442">
      <t>スイリョウ</t>
    </rPh>
    <rPh sb="443" eb="445">
      <t>ゾウカ</t>
    </rPh>
    <rPh sb="450" eb="452">
      <t>ゼンネン</t>
    </rPh>
    <rPh sb="452" eb="453">
      <t>ド</t>
    </rPh>
    <rPh sb="456" eb="458">
      <t>ジョウショウ</t>
    </rPh>
    <rPh sb="459" eb="462">
      <t>ヘイキンチ</t>
    </rPh>
    <rPh sb="463" eb="46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</si>
</sst>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0.25</c:v>
                </c:pt>
                <c:pt idx="1">
                  <c:v>0.7</c:v>
                </c:pt>
                <c:pt idx="2">
                  <c:v>0.45</c:v>
                </c:pt>
                <c:pt idx="3">
                  <c:v>0.85</c:v>
                </c:pt>
                <c:pt idx="4">
                  <c:v>0.2</c:v>
                </c:pt>
              </c:numCache>
            </c:numRef>
          </c:val>
          <c:extLst>
            <c:ext xmlns:c16="http://schemas.microsoft.com/office/drawing/2014/chart" uri="{C3380CC4-5D6E-409C-BE32-E72D297353CC}">
              <c16:uniqueId val="{00000000-93B6-4D6D-B3DB-3971352E8CF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0.52</c:v>
                </c:pt>
                <c:pt idx="2">
                  <c:v>0.46</c:v>
                </c:pt>
                <c:pt idx="3">
                  <c:v>0.43</c:v>
                </c:pt>
                <c:pt idx="4">
                  <c:v>1.1499999999999999</c:v>
                </c:pt>
              </c:numCache>
            </c:numRef>
          </c:val>
          <c:smooth val="0"/>
          <c:extLst>
            <c:ext xmlns:c16="http://schemas.microsoft.com/office/drawing/2014/chart" uri="{C3380CC4-5D6E-409C-BE32-E72D297353CC}">
              <c16:uniqueId val="{00000001-93B6-4D6D-B3DB-3971352E8CF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66.12</c:v>
                </c:pt>
                <c:pt idx="1">
                  <c:v>62.08</c:v>
                </c:pt>
                <c:pt idx="2">
                  <c:v>60.14</c:v>
                </c:pt>
                <c:pt idx="3">
                  <c:v>60.42</c:v>
                </c:pt>
                <c:pt idx="4">
                  <c:v>61.65</c:v>
                </c:pt>
              </c:numCache>
            </c:numRef>
          </c:val>
          <c:extLst>
            <c:ext xmlns:c16="http://schemas.microsoft.com/office/drawing/2014/chart" uri="{C3380CC4-5D6E-409C-BE32-E72D297353CC}">
              <c16:uniqueId val="{00000000-903F-4D96-9982-F2C42D8E957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50.04</c:v>
                </c:pt>
                <c:pt idx="1">
                  <c:v>47.18</c:v>
                </c:pt>
                <c:pt idx="2">
                  <c:v>45.73</c:v>
                </c:pt>
                <c:pt idx="3">
                  <c:v>49.01</c:v>
                </c:pt>
                <c:pt idx="4">
                  <c:v>48.86</c:v>
                </c:pt>
              </c:numCache>
            </c:numRef>
          </c:val>
          <c:smooth val="0"/>
          <c:extLst>
            <c:ext xmlns:c16="http://schemas.microsoft.com/office/drawing/2014/chart" uri="{C3380CC4-5D6E-409C-BE32-E72D297353CC}">
              <c16:uniqueId val="{00000001-903F-4D96-9982-F2C42D8E957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71.36</c:v>
                </c:pt>
                <c:pt idx="1">
                  <c:v>80.27</c:v>
                </c:pt>
                <c:pt idx="2">
                  <c:v>79</c:v>
                </c:pt>
                <c:pt idx="3">
                  <c:v>78.53</c:v>
                </c:pt>
                <c:pt idx="4">
                  <c:v>79.010000000000005</c:v>
                </c:pt>
              </c:numCache>
            </c:numRef>
          </c:val>
          <c:extLst>
            <c:ext xmlns:c16="http://schemas.microsoft.com/office/drawing/2014/chart" uri="{C3380CC4-5D6E-409C-BE32-E72D297353CC}">
              <c16:uniqueId val="{00000000-3E66-4EAB-8D6F-1A307E1E869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83.83</c:v>
                </c:pt>
                <c:pt idx="1">
                  <c:v>80.209999999999994</c:v>
                </c:pt>
                <c:pt idx="2">
                  <c:v>80.25</c:v>
                </c:pt>
                <c:pt idx="3">
                  <c:v>76.569999999999993</c:v>
                </c:pt>
                <c:pt idx="4">
                  <c:v>76.48</c:v>
                </c:pt>
              </c:numCache>
            </c:numRef>
          </c:val>
          <c:smooth val="0"/>
          <c:extLst>
            <c:ext xmlns:c16="http://schemas.microsoft.com/office/drawing/2014/chart" uri="{C3380CC4-5D6E-409C-BE32-E72D297353CC}">
              <c16:uniqueId val="{00000001-3E66-4EAB-8D6F-1A307E1E869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134.32</c:v>
                </c:pt>
                <c:pt idx="1">
                  <c:v>119</c:v>
                </c:pt>
                <c:pt idx="2">
                  <c:v>128.68</c:v>
                </c:pt>
                <c:pt idx="3">
                  <c:v>128.81</c:v>
                </c:pt>
                <c:pt idx="4">
                  <c:v>124.62</c:v>
                </c:pt>
              </c:numCache>
            </c:numRef>
          </c:val>
          <c:extLst>
            <c:ext xmlns:c16="http://schemas.microsoft.com/office/drawing/2014/chart" uri="{C3380CC4-5D6E-409C-BE32-E72D297353CC}">
              <c16:uniqueId val="{00000000-A946-4DF7-87B2-028032A2118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111.79</c:v>
                </c:pt>
                <c:pt idx="1">
                  <c:v>111.37</c:v>
                </c:pt>
                <c:pt idx="2">
                  <c:v>109.77</c:v>
                </c:pt>
                <c:pt idx="3">
                  <c:v>105.45</c:v>
                </c:pt>
                <c:pt idx="4">
                  <c:v>103.82</c:v>
                </c:pt>
              </c:numCache>
            </c:numRef>
          </c:val>
          <c:smooth val="0"/>
          <c:extLst>
            <c:ext xmlns:c16="http://schemas.microsoft.com/office/drawing/2014/chart" uri="{C3380CC4-5D6E-409C-BE32-E72D297353CC}">
              <c16:uniqueId val="{00000001-A946-4DF7-87B2-028032A2118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50.46</c:v>
                </c:pt>
                <c:pt idx="1">
                  <c:v>51.29</c:v>
                </c:pt>
                <c:pt idx="2">
                  <c:v>53.08</c:v>
                </c:pt>
                <c:pt idx="3">
                  <c:v>53.49</c:v>
                </c:pt>
                <c:pt idx="4">
                  <c:v>55.02</c:v>
                </c:pt>
              </c:numCache>
            </c:numRef>
          </c:val>
          <c:extLst>
            <c:ext xmlns:c16="http://schemas.microsoft.com/office/drawing/2014/chart" uri="{C3380CC4-5D6E-409C-BE32-E72D297353CC}">
              <c16:uniqueId val="{00000000-8CE4-4B86-9BAC-D7DB7F3E797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43.96</c:v>
                </c:pt>
                <c:pt idx="1">
                  <c:v>45.8</c:v>
                </c:pt>
                <c:pt idx="2">
                  <c:v>46.28</c:v>
                </c:pt>
                <c:pt idx="3">
                  <c:v>49.34</c:v>
                </c:pt>
                <c:pt idx="4">
                  <c:v>39.409999999999997</c:v>
                </c:pt>
              </c:numCache>
            </c:numRef>
          </c:val>
          <c:smooth val="0"/>
          <c:extLst>
            <c:ext xmlns:c16="http://schemas.microsoft.com/office/drawing/2014/chart" uri="{C3380CC4-5D6E-409C-BE32-E72D297353CC}">
              <c16:uniqueId val="{00000001-8CE4-4B86-9BAC-D7DB7F3E797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14.06</c:v>
                </c:pt>
                <c:pt idx="1">
                  <c:v>14.96</c:v>
                </c:pt>
                <c:pt idx="2">
                  <c:v>14.54</c:v>
                </c:pt>
                <c:pt idx="3">
                  <c:v>13.16</c:v>
                </c:pt>
                <c:pt idx="4">
                  <c:v>10.29</c:v>
                </c:pt>
              </c:numCache>
            </c:numRef>
          </c:val>
          <c:extLst>
            <c:ext xmlns:c16="http://schemas.microsoft.com/office/drawing/2014/chart" uri="{C3380CC4-5D6E-409C-BE32-E72D297353CC}">
              <c16:uniqueId val="{00000000-91F7-406B-9B7E-C4E16E55939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11.91</c:v>
                </c:pt>
                <c:pt idx="1">
                  <c:v>20.02</c:v>
                </c:pt>
                <c:pt idx="2">
                  <c:v>18.03</c:v>
                </c:pt>
                <c:pt idx="3">
                  <c:v>22.75</c:v>
                </c:pt>
                <c:pt idx="4">
                  <c:v>20.97</c:v>
                </c:pt>
              </c:numCache>
            </c:numRef>
          </c:val>
          <c:smooth val="0"/>
          <c:extLst>
            <c:ext xmlns:c16="http://schemas.microsoft.com/office/drawing/2014/chart" uri="{C3380CC4-5D6E-409C-BE32-E72D297353CC}">
              <c16:uniqueId val="{00000001-91F7-406B-9B7E-C4E16E55939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formatCode="#,##0.00;&quot;△&quot;#,##0.00;&quot;-&quot;">
                  <c:v>32.58</c:v>
                </c:pt>
                <c:pt idx="1">
                  <c:v>0</c:v>
                </c:pt>
                <c:pt idx="2">
                  <c:v>0</c:v>
                </c:pt>
                <c:pt idx="3">
                  <c:v>0</c:v>
                </c:pt>
                <c:pt idx="4">
                  <c:v>0</c:v>
                </c:pt>
              </c:numCache>
            </c:numRef>
          </c:val>
          <c:extLst>
            <c:ext xmlns:c16="http://schemas.microsoft.com/office/drawing/2014/chart" uri="{C3380CC4-5D6E-409C-BE32-E72D297353CC}">
              <c16:uniqueId val="{00000000-03C3-4A35-B56B-6D8C0BD1C0C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4.03</c:v>
                </c:pt>
                <c:pt idx="1">
                  <c:v>3.02</c:v>
                </c:pt>
                <c:pt idx="2">
                  <c:v>4.96</c:v>
                </c:pt>
                <c:pt idx="3">
                  <c:v>29.38</c:v>
                </c:pt>
                <c:pt idx="4">
                  <c:v>31.54</c:v>
                </c:pt>
              </c:numCache>
            </c:numRef>
          </c:val>
          <c:smooth val="0"/>
          <c:extLst>
            <c:ext xmlns:c16="http://schemas.microsoft.com/office/drawing/2014/chart" uri="{C3380CC4-5D6E-409C-BE32-E72D297353CC}">
              <c16:uniqueId val="{00000001-03C3-4A35-B56B-6D8C0BD1C0C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490.05</c:v>
                </c:pt>
                <c:pt idx="1">
                  <c:v>530.58000000000004</c:v>
                </c:pt>
                <c:pt idx="2">
                  <c:v>535.88</c:v>
                </c:pt>
                <c:pt idx="3">
                  <c:v>363.4</c:v>
                </c:pt>
                <c:pt idx="4">
                  <c:v>512.48</c:v>
                </c:pt>
              </c:numCache>
            </c:numRef>
          </c:val>
          <c:extLst>
            <c:ext xmlns:c16="http://schemas.microsoft.com/office/drawing/2014/chart" uri="{C3380CC4-5D6E-409C-BE32-E72D297353CC}">
              <c16:uniqueId val="{00000000-F50A-4E32-B699-438051F133F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548.71</c:v>
                </c:pt>
                <c:pt idx="1">
                  <c:v>533.21</c:v>
                </c:pt>
                <c:pt idx="2">
                  <c:v>563.05999999999995</c:v>
                </c:pt>
                <c:pt idx="3">
                  <c:v>413.82</c:v>
                </c:pt>
                <c:pt idx="4">
                  <c:v>302.22000000000003</c:v>
                </c:pt>
              </c:numCache>
            </c:numRef>
          </c:val>
          <c:smooth val="0"/>
          <c:extLst>
            <c:ext xmlns:c16="http://schemas.microsoft.com/office/drawing/2014/chart" uri="{C3380CC4-5D6E-409C-BE32-E72D297353CC}">
              <c16:uniqueId val="{00000001-F50A-4E32-B699-438051F133F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1781.89</c:v>
                </c:pt>
                <c:pt idx="1">
                  <c:v>1567.71</c:v>
                </c:pt>
                <c:pt idx="2">
                  <c:v>1533.51</c:v>
                </c:pt>
                <c:pt idx="3">
                  <c:v>1405.94</c:v>
                </c:pt>
                <c:pt idx="4">
                  <c:v>1311.94</c:v>
                </c:pt>
              </c:numCache>
            </c:numRef>
          </c:val>
          <c:extLst>
            <c:ext xmlns:c16="http://schemas.microsoft.com/office/drawing/2014/chart" uri="{C3380CC4-5D6E-409C-BE32-E72D297353CC}">
              <c16:uniqueId val="{00000000-E388-4770-965F-08687208CFD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669.22</c:v>
                </c:pt>
                <c:pt idx="1">
                  <c:v>634.09</c:v>
                </c:pt>
                <c:pt idx="2">
                  <c:v>651.9</c:v>
                </c:pt>
                <c:pt idx="3">
                  <c:v>698.55</c:v>
                </c:pt>
                <c:pt idx="4">
                  <c:v>970.36</c:v>
                </c:pt>
              </c:numCache>
            </c:numRef>
          </c:val>
          <c:smooth val="0"/>
          <c:extLst>
            <c:ext xmlns:c16="http://schemas.microsoft.com/office/drawing/2014/chart" uri="{C3380CC4-5D6E-409C-BE32-E72D297353CC}">
              <c16:uniqueId val="{00000001-E388-4770-965F-08687208CFD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56.18</c:v>
                </c:pt>
                <c:pt idx="1">
                  <c:v>59.22</c:v>
                </c:pt>
                <c:pt idx="2">
                  <c:v>61.3</c:v>
                </c:pt>
                <c:pt idx="3">
                  <c:v>61.4</c:v>
                </c:pt>
                <c:pt idx="4">
                  <c:v>63.38</c:v>
                </c:pt>
              </c:numCache>
            </c:numRef>
          </c:val>
          <c:extLst>
            <c:ext xmlns:c16="http://schemas.microsoft.com/office/drawing/2014/chart" uri="{C3380CC4-5D6E-409C-BE32-E72D297353CC}">
              <c16:uniqueId val="{00000000-C93C-4750-B9B4-705D16C35A4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73.34</c:v>
                </c:pt>
                <c:pt idx="1">
                  <c:v>76.739999999999995</c:v>
                </c:pt>
                <c:pt idx="2">
                  <c:v>75.28</c:v>
                </c:pt>
                <c:pt idx="3">
                  <c:v>73.7</c:v>
                </c:pt>
                <c:pt idx="4">
                  <c:v>64.52</c:v>
                </c:pt>
              </c:numCache>
            </c:numRef>
          </c:val>
          <c:smooth val="0"/>
          <c:extLst>
            <c:ext xmlns:c16="http://schemas.microsoft.com/office/drawing/2014/chart" uri="{C3380CC4-5D6E-409C-BE32-E72D297353CC}">
              <c16:uniqueId val="{00000001-C93C-4750-B9B4-705D16C35A4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446.99</c:v>
                </c:pt>
                <c:pt idx="1">
                  <c:v>424.88</c:v>
                </c:pt>
                <c:pt idx="2">
                  <c:v>408.89</c:v>
                </c:pt>
                <c:pt idx="3">
                  <c:v>407.55</c:v>
                </c:pt>
                <c:pt idx="4">
                  <c:v>394.89</c:v>
                </c:pt>
              </c:numCache>
            </c:numRef>
          </c:val>
          <c:extLst>
            <c:ext xmlns:c16="http://schemas.microsoft.com/office/drawing/2014/chart" uri="{C3380CC4-5D6E-409C-BE32-E72D297353CC}">
              <c16:uniqueId val="{00000000-BEF4-4BDE-A0AD-2A3E1C5BF98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261.75</c:v>
                </c:pt>
                <c:pt idx="1">
                  <c:v>252.45</c:v>
                </c:pt>
                <c:pt idx="2">
                  <c:v>255.35</c:v>
                </c:pt>
                <c:pt idx="3">
                  <c:v>261.02</c:v>
                </c:pt>
                <c:pt idx="4">
                  <c:v>270.68</c:v>
                </c:pt>
              </c:numCache>
            </c:numRef>
          </c:val>
          <c:smooth val="0"/>
          <c:extLst>
            <c:ext xmlns:c16="http://schemas.microsoft.com/office/drawing/2014/chart" uri="{C3380CC4-5D6E-409C-BE32-E72D297353CC}">
              <c16:uniqueId val="{00000001-BEF4-4BDE-A0AD-2A3E1C5BF98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香取市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74330</v>
      </c>
      <c r="AM8" s="71"/>
      <c r="AN8" s="71"/>
      <c r="AO8" s="71"/>
      <c r="AP8" s="71"/>
      <c r="AQ8" s="71"/>
      <c r="AR8" s="71"/>
      <c r="AS8" s="71"/>
      <c r="AT8" s="67">
        <f>データ!$S$6</f>
        <v>262.35000000000002</v>
      </c>
      <c r="AU8" s="68"/>
      <c r="AV8" s="68"/>
      <c r="AW8" s="68"/>
      <c r="AX8" s="68"/>
      <c r="AY8" s="68"/>
      <c r="AZ8" s="68"/>
      <c r="BA8" s="68"/>
      <c r="BB8" s="70">
        <f>データ!$T$6</f>
        <v>283.32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57.51</v>
      </c>
      <c r="J10" s="68"/>
      <c r="K10" s="68"/>
      <c r="L10" s="68"/>
      <c r="M10" s="68"/>
      <c r="N10" s="68"/>
      <c r="O10" s="69"/>
      <c r="P10" s="70">
        <f>データ!$P$6</f>
        <v>3.92</v>
      </c>
      <c r="Q10" s="70"/>
      <c r="R10" s="70"/>
      <c r="S10" s="70"/>
      <c r="T10" s="70"/>
      <c r="U10" s="70"/>
      <c r="V10" s="70"/>
      <c r="W10" s="71">
        <f>データ!$Q$6</f>
        <v>4730</v>
      </c>
      <c r="X10" s="71"/>
      <c r="Y10" s="71"/>
      <c r="Z10" s="71"/>
      <c r="AA10" s="71"/>
      <c r="AB10" s="71"/>
      <c r="AC10" s="71"/>
      <c r="AD10" s="2"/>
      <c r="AE10" s="2"/>
      <c r="AF10" s="2"/>
      <c r="AG10" s="2"/>
      <c r="AH10" s="4"/>
      <c r="AI10" s="4"/>
      <c r="AJ10" s="4"/>
      <c r="AK10" s="4"/>
      <c r="AL10" s="71">
        <f>データ!$U$6</f>
        <v>2899</v>
      </c>
      <c r="AM10" s="71"/>
      <c r="AN10" s="71"/>
      <c r="AO10" s="71"/>
      <c r="AP10" s="71"/>
      <c r="AQ10" s="71"/>
      <c r="AR10" s="71"/>
      <c r="AS10" s="71"/>
      <c r="AT10" s="67">
        <f>データ!$V$6</f>
        <v>29.05</v>
      </c>
      <c r="AU10" s="68"/>
      <c r="AV10" s="68"/>
      <c r="AW10" s="68"/>
      <c r="AX10" s="68"/>
      <c r="AY10" s="68"/>
      <c r="AZ10" s="68"/>
      <c r="BA10" s="68"/>
      <c r="BB10" s="70">
        <f>データ!$W$6</f>
        <v>99.79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55vgVDIRkC+NzWA/sEQPIHfRtuoQDYtV5hQnzkLi4degQVl96o9b8Qrqa5nxlPkAB4MNvCk0UAMNrFz1lrGMRA==" saltValue="6nWtUpxPC7xjtBuYvgEZV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122360</v>
      </c>
      <c r="D6" s="34">
        <f t="shared" si="3"/>
        <v>46</v>
      </c>
      <c r="E6" s="34">
        <f t="shared" si="3"/>
        <v>1</v>
      </c>
      <c r="F6" s="34">
        <f t="shared" si="3"/>
        <v>0</v>
      </c>
      <c r="G6" s="34">
        <f t="shared" si="3"/>
        <v>5</v>
      </c>
      <c r="H6" s="34" t="str">
        <f t="shared" si="3"/>
        <v>千葉県　香取市</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57.51</v>
      </c>
      <c r="P6" s="35">
        <f t="shared" si="3"/>
        <v>3.92</v>
      </c>
      <c r="Q6" s="35">
        <f t="shared" si="3"/>
        <v>4730</v>
      </c>
      <c r="R6" s="35">
        <f t="shared" si="3"/>
        <v>74330</v>
      </c>
      <c r="S6" s="35">
        <f t="shared" si="3"/>
        <v>262.35000000000002</v>
      </c>
      <c r="T6" s="35">
        <f t="shared" si="3"/>
        <v>283.32</v>
      </c>
      <c r="U6" s="35">
        <f t="shared" si="3"/>
        <v>2899</v>
      </c>
      <c r="V6" s="35">
        <f t="shared" si="3"/>
        <v>29.05</v>
      </c>
      <c r="W6" s="35">
        <f t="shared" si="3"/>
        <v>99.79</v>
      </c>
      <c r="X6" s="36">
        <f>IF(X7="",NA(),X7)</f>
        <v>134.32</v>
      </c>
      <c r="Y6" s="36">
        <f t="shared" ref="Y6:AG6" si="4">IF(Y7="",NA(),Y7)</f>
        <v>119</v>
      </c>
      <c r="Z6" s="36">
        <f t="shared" si="4"/>
        <v>128.68</v>
      </c>
      <c r="AA6" s="36">
        <f t="shared" si="4"/>
        <v>128.81</v>
      </c>
      <c r="AB6" s="36">
        <f t="shared" si="4"/>
        <v>124.62</v>
      </c>
      <c r="AC6" s="36">
        <f t="shared" si="4"/>
        <v>111.79</v>
      </c>
      <c r="AD6" s="36">
        <f t="shared" si="4"/>
        <v>111.37</v>
      </c>
      <c r="AE6" s="36">
        <f t="shared" si="4"/>
        <v>109.77</v>
      </c>
      <c r="AF6" s="36">
        <f t="shared" si="4"/>
        <v>105.45</v>
      </c>
      <c r="AG6" s="36">
        <f t="shared" si="4"/>
        <v>103.82</v>
      </c>
      <c r="AH6" s="35" t="str">
        <f>IF(AH7="","",IF(AH7="-","【-】","【"&amp;SUBSTITUTE(TEXT(AH7,"#,##0.00"),"-","△")&amp;"】"))</f>
        <v>【102.33】</v>
      </c>
      <c r="AI6" s="36">
        <f>IF(AI7="",NA(),AI7)</f>
        <v>32.58</v>
      </c>
      <c r="AJ6" s="35">
        <f t="shared" ref="AJ6:AR6" si="5">IF(AJ7="",NA(),AJ7)</f>
        <v>0</v>
      </c>
      <c r="AK6" s="35">
        <f t="shared" si="5"/>
        <v>0</v>
      </c>
      <c r="AL6" s="35">
        <f t="shared" si="5"/>
        <v>0</v>
      </c>
      <c r="AM6" s="35">
        <f t="shared" si="5"/>
        <v>0</v>
      </c>
      <c r="AN6" s="36">
        <f t="shared" si="5"/>
        <v>4.03</v>
      </c>
      <c r="AO6" s="36">
        <f t="shared" si="5"/>
        <v>3.02</v>
      </c>
      <c r="AP6" s="36">
        <f t="shared" si="5"/>
        <v>4.96</v>
      </c>
      <c r="AQ6" s="36">
        <f t="shared" si="5"/>
        <v>29.38</v>
      </c>
      <c r="AR6" s="36">
        <f t="shared" si="5"/>
        <v>31.54</v>
      </c>
      <c r="AS6" s="35" t="str">
        <f>IF(AS7="","",IF(AS7="-","【-】","【"&amp;SUBSTITUTE(TEXT(AS7,"#,##0.00"),"-","△")&amp;"】"))</f>
        <v>【31.02】</v>
      </c>
      <c r="AT6" s="36">
        <f>IF(AT7="",NA(),AT7)</f>
        <v>490.05</v>
      </c>
      <c r="AU6" s="36">
        <f t="shared" ref="AU6:BC6" si="6">IF(AU7="",NA(),AU7)</f>
        <v>530.58000000000004</v>
      </c>
      <c r="AV6" s="36">
        <f t="shared" si="6"/>
        <v>535.88</v>
      </c>
      <c r="AW6" s="36">
        <f t="shared" si="6"/>
        <v>363.4</v>
      </c>
      <c r="AX6" s="36">
        <f t="shared" si="6"/>
        <v>512.48</v>
      </c>
      <c r="AY6" s="36">
        <f t="shared" si="6"/>
        <v>548.71</v>
      </c>
      <c r="AZ6" s="36">
        <f t="shared" si="6"/>
        <v>533.21</v>
      </c>
      <c r="BA6" s="36">
        <f t="shared" si="6"/>
        <v>563.05999999999995</v>
      </c>
      <c r="BB6" s="36">
        <f t="shared" si="6"/>
        <v>413.82</v>
      </c>
      <c r="BC6" s="36">
        <f t="shared" si="6"/>
        <v>302.22000000000003</v>
      </c>
      <c r="BD6" s="35" t="str">
        <f>IF(BD7="","",IF(BD7="-","【-】","【"&amp;SUBSTITUTE(TEXT(BD7,"#,##0.00"),"-","△")&amp;"】"))</f>
        <v>【186.73】</v>
      </c>
      <c r="BE6" s="36">
        <f>IF(BE7="",NA(),BE7)</f>
        <v>1781.89</v>
      </c>
      <c r="BF6" s="36">
        <f t="shared" ref="BF6:BN6" si="7">IF(BF7="",NA(),BF7)</f>
        <v>1567.71</v>
      </c>
      <c r="BG6" s="36">
        <f t="shared" si="7"/>
        <v>1533.51</v>
      </c>
      <c r="BH6" s="36">
        <f t="shared" si="7"/>
        <v>1405.94</v>
      </c>
      <c r="BI6" s="36">
        <f t="shared" si="7"/>
        <v>1311.94</v>
      </c>
      <c r="BJ6" s="36">
        <f t="shared" si="7"/>
        <v>669.22</v>
      </c>
      <c r="BK6" s="36">
        <f t="shared" si="7"/>
        <v>634.09</v>
      </c>
      <c r="BL6" s="36">
        <f t="shared" si="7"/>
        <v>651.9</v>
      </c>
      <c r="BM6" s="36">
        <f t="shared" si="7"/>
        <v>698.55</v>
      </c>
      <c r="BN6" s="36">
        <f t="shared" si="7"/>
        <v>970.36</v>
      </c>
      <c r="BO6" s="35" t="str">
        <f>IF(BO7="","",IF(BO7="-","【-】","【"&amp;SUBSTITUTE(TEXT(BO7,"#,##0.00"),"-","△")&amp;"】"))</f>
        <v>【1,187.50】</v>
      </c>
      <c r="BP6" s="36">
        <f>IF(BP7="",NA(),BP7)</f>
        <v>56.18</v>
      </c>
      <c r="BQ6" s="36">
        <f t="shared" ref="BQ6:BY6" si="8">IF(BQ7="",NA(),BQ7)</f>
        <v>59.22</v>
      </c>
      <c r="BR6" s="36">
        <f t="shared" si="8"/>
        <v>61.3</v>
      </c>
      <c r="BS6" s="36">
        <f t="shared" si="8"/>
        <v>61.4</v>
      </c>
      <c r="BT6" s="36">
        <f t="shared" si="8"/>
        <v>63.38</v>
      </c>
      <c r="BU6" s="36">
        <f t="shared" si="8"/>
        <v>73.34</v>
      </c>
      <c r="BV6" s="36">
        <f t="shared" si="8"/>
        <v>76.739999999999995</v>
      </c>
      <c r="BW6" s="36">
        <f t="shared" si="8"/>
        <v>75.28</v>
      </c>
      <c r="BX6" s="36">
        <f t="shared" si="8"/>
        <v>73.7</v>
      </c>
      <c r="BY6" s="36">
        <f t="shared" si="8"/>
        <v>64.52</v>
      </c>
      <c r="BZ6" s="35" t="str">
        <f>IF(BZ7="","",IF(BZ7="-","【-】","【"&amp;SUBSTITUTE(TEXT(BZ7,"#,##0.00"),"-","△")&amp;"】"))</f>
        <v>【58.90】</v>
      </c>
      <c r="CA6" s="36">
        <f>IF(CA7="",NA(),CA7)</f>
        <v>446.99</v>
      </c>
      <c r="CB6" s="36">
        <f t="shared" ref="CB6:CJ6" si="9">IF(CB7="",NA(),CB7)</f>
        <v>424.88</v>
      </c>
      <c r="CC6" s="36">
        <f t="shared" si="9"/>
        <v>408.89</v>
      </c>
      <c r="CD6" s="36">
        <f t="shared" si="9"/>
        <v>407.55</v>
      </c>
      <c r="CE6" s="36">
        <f t="shared" si="9"/>
        <v>394.89</v>
      </c>
      <c r="CF6" s="36">
        <f t="shared" si="9"/>
        <v>261.75</v>
      </c>
      <c r="CG6" s="36">
        <f t="shared" si="9"/>
        <v>252.45</v>
      </c>
      <c r="CH6" s="36">
        <f t="shared" si="9"/>
        <v>255.35</v>
      </c>
      <c r="CI6" s="36">
        <f t="shared" si="9"/>
        <v>261.02</v>
      </c>
      <c r="CJ6" s="36">
        <f t="shared" si="9"/>
        <v>270.68</v>
      </c>
      <c r="CK6" s="35" t="str">
        <f>IF(CK7="","",IF(CK7="-","【-】","【"&amp;SUBSTITUTE(TEXT(CK7,"#,##0.00"),"-","△")&amp;"】"))</f>
        <v>【281.77】</v>
      </c>
      <c r="CL6" s="36">
        <f>IF(CL7="",NA(),CL7)</f>
        <v>66.12</v>
      </c>
      <c r="CM6" s="36">
        <f t="shared" ref="CM6:CU6" si="10">IF(CM7="",NA(),CM7)</f>
        <v>62.08</v>
      </c>
      <c r="CN6" s="36">
        <f t="shared" si="10"/>
        <v>60.14</v>
      </c>
      <c r="CO6" s="36">
        <f t="shared" si="10"/>
        <v>60.42</v>
      </c>
      <c r="CP6" s="36">
        <f t="shared" si="10"/>
        <v>61.65</v>
      </c>
      <c r="CQ6" s="36">
        <f t="shared" si="10"/>
        <v>50.04</v>
      </c>
      <c r="CR6" s="36">
        <f t="shared" si="10"/>
        <v>47.18</v>
      </c>
      <c r="CS6" s="36">
        <f t="shared" si="10"/>
        <v>45.73</v>
      </c>
      <c r="CT6" s="36">
        <f t="shared" si="10"/>
        <v>49.01</v>
      </c>
      <c r="CU6" s="36">
        <f t="shared" si="10"/>
        <v>48.86</v>
      </c>
      <c r="CV6" s="35" t="str">
        <f>IF(CV7="","",IF(CV7="-","【-】","【"&amp;SUBSTITUTE(TEXT(CV7,"#,##0.00"),"-","△")&amp;"】"))</f>
        <v>【50.55】</v>
      </c>
      <c r="CW6" s="36">
        <f>IF(CW7="",NA(),CW7)</f>
        <v>71.36</v>
      </c>
      <c r="CX6" s="36">
        <f t="shared" ref="CX6:DF6" si="11">IF(CX7="",NA(),CX7)</f>
        <v>80.27</v>
      </c>
      <c r="CY6" s="36">
        <f t="shared" si="11"/>
        <v>79</v>
      </c>
      <c r="CZ6" s="36">
        <f t="shared" si="11"/>
        <v>78.53</v>
      </c>
      <c r="DA6" s="36">
        <f t="shared" si="11"/>
        <v>79.010000000000005</v>
      </c>
      <c r="DB6" s="36">
        <f t="shared" si="11"/>
        <v>83.83</v>
      </c>
      <c r="DC6" s="36">
        <f t="shared" si="11"/>
        <v>80.209999999999994</v>
      </c>
      <c r="DD6" s="36">
        <f t="shared" si="11"/>
        <v>80.25</v>
      </c>
      <c r="DE6" s="36">
        <f t="shared" si="11"/>
        <v>76.569999999999993</v>
      </c>
      <c r="DF6" s="36">
        <f t="shared" si="11"/>
        <v>76.48</v>
      </c>
      <c r="DG6" s="35" t="str">
        <f>IF(DG7="","",IF(DG7="-","【-】","【"&amp;SUBSTITUTE(TEXT(DG7,"#,##0.00"),"-","△")&amp;"】"))</f>
        <v>【75.11】</v>
      </c>
      <c r="DH6" s="36">
        <f>IF(DH7="",NA(),DH7)</f>
        <v>50.46</v>
      </c>
      <c r="DI6" s="36">
        <f t="shared" ref="DI6:DQ6" si="12">IF(DI7="",NA(),DI7)</f>
        <v>51.29</v>
      </c>
      <c r="DJ6" s="36">
        <f t="shared" si="12"/>
        <v>53.08</v>
      </c>
      <c r="DK6" s="36">
        <f t="shared" si="12"/>
        <v>53.49</v>
      </c>
      <c r="DL6" s="36">
        <f t="shared" si="12"/>
        <v>55.02</v>
      </c>
      <c r="DM6" s="36">
        <f t="shared" si="12"/>
        <v>43.96</v>
      </c>
      <c r="DN6" s="36">
        <f t="shared" si="12"/>
        <v>45.8</v>
      </c>
      <c r="DO6" s="36">
        <f t="shared" si="12"/>
        <v>46.28</v>
      </c>
      <c r="DP6" s="36">
        <f t="shared" si="12"/>
        <v>49.34</v>
      </c>
      <c r="DQ6" s="36">
        <f t="shared" si="12"/>
        <v>39.409999999999997</v>
      </c>
      <c r="DR6" s="35" t="str">
        <f>IF(DR7="","",IF(DR7="-","【-】","【"&amp;SUBSTITUTE(TEXT(DR7,"#,##0.00"),"-","△")&amp;"】"))</f>
        <v>【33.25】</v>
      </c>
      <c r="DS6" s="36">
        <f>IF(DS7="",NA(),DS7)</f>
        <v>14.06</v>
      </c>
      <c r="DT6" s="36">
        <f t="shared" ref="DT6:EB6" si="13">IF(DT7="",NA(),DT7)</f>
        <v>14.96</v>
      </c>
      <c r="DU6" s="36">
        <f t="shared" si="13"/>
        <v>14.54</v>
      </c>
      <c r="DV6" s="36">
        <f t="shared" si="13"/>
        <v>13.16</v>
      </c>
      <c r="DW6" s="36">
        <f t="shared" si="13"/>
        <v>10.29</v>
      </c>
      <c r="DX6" s="36">
        <f t="shared" si="13"/>
        <v>11.91</v>
      </c>
      <c r="DY6" s="36">
        <f t="shared" si="13"/>
        <v>20.02</v>
      </c>
      <c r="DZ6" s="36">
        <f t="shared" si="13"/>
        <v>18.03</v>
      </c>
      <c r="EA6" s="36">
        <f t="shared" si="13"/>
        <v>22.75</v>
      </c>
      <c r="EB6" s="36">
        <f t="shared" si="13"/>
        <v>20.97</v>
      </c>
      <c r="EC6" s="35" t="str">
        <f>IF(EC7="","",IF(EC7="-","【-】","【"&amp;SUBSTITUTE(TEXT(EC7,"#,##0.00"),"-","△")&amp;"】"))</f>
        <v>【17.19】</v>
      </c>
      <c r="ED6" s="36">
        <f>IF(ED7="",NA(),ED7)</f>
        <v>0.25</v>
      </c>
      <c r="EE6" s="36">
        <f t="shared" ref="EE6:EM6" si="14">IF(EE7="",NA(),EE7)</f>
        <v>0.7</v>
      </c>
      <c r="EF6" s="36">
        <f t="shared" si="14"/>
        <v>0.45</v>
      </c>
      <c r="EG6" s="36">
        <f t="shared" si="14"/>
        <v>0.85</v>
      </c>
      <c r="EH6" s="36">
        <f t="shared" si="14"/>
        <v>0.2</v>
      </c>
      <c r="EI6" s="36">
        <f t="shared" si="14"/>
        <v>0.67</v>
      </c>
      <c r="EJ6" s="36">
        <f t="shared" si="14"/>
        <v>0.52</v>
      </c>
      <c r="EK6" s="36">
        <f t="shared" si="14"/>
        <v>0.46</v>
      </c>
      <c r="EL6" s="36">
        <f t="shared" si="14"/>
        <v>0.43</v>
      </c>
      <c r="EM6" s="36">
        <f t="shared" si="14"/>
        <v>1.1499999999999999</v>
      </c>
      <c r="EN6" s="35" t="str">
        <f>IF(EN7="","",IF(EN7="-","【-】","【"&amp;SUBSTITUTE(TEXT(EN7,"#,##0.00"),"-","△")&amp;"】"))</f>
        <v>【0.79】</v>
      </c>
    </row>
    <row r="7" spans="1:144" s="37" customFormat="1" x14ac:dyDescent="0.15">
      <c r="A7" s="29"/>
      <c r="B7" s="38">
        <v>2020</v>
      </c>
      <c r="C7" s="38">
        <v>122360</v>
      </c>
      <c r="D7" s="38">
        <v>46</v>
      </c>
      <c r="E7" s="38">
        <v>1</v>
      </c>
      <c r="F7" s="38">
        <v>0</v>
      </c>
      <c r="G7" s="38">
        <v>5</v>
      </c>
      <c r="H7" s="38" t="s">
        <v>93</v>
      </c>
      <c r="I7" s="38" t="s">
        <v>94</v>
      </c>
      <c r="J7" s="38" t="s">
        <v>95</v>
      </c>
      <c r="K7" s="38" t="s">
        <v>96</v>
      </c>
      <c r="L7" s="38" t="s">
        <v>97</v>
      </c>
      <c r="M7" s="38" t="s">
        <v>98</v>
      </c>
      <c r="N7" s="39" t="s">
        <v>99</v>
      </c>
      <c r="O7" s="39">
        <v>57.51</v>
      </c>
      <c r="P7" s="39">
        <v>3.92</v>
      </c>
      <c r="Q7" s="39">
        <v>4730</v>
      </c>
      <c r="R7" s="39">
        <v>74330</v>
      </c>
      <c r="S7" s="39">
        <v>262.35000000000002</v>
      </c>
      <c r="T7" s="39">
        <v>283.32</v>
      </c>
      <c r="U7" s="39">
        <v>2899</v>
      </c>
      <c r="V7" s="39">
        <v>29.05</v>
      </c>
      <c r="W7" s="39">
        <v>99.79</v>
      </c>
      <c r="X7" s="39">
        <v>134.32</v>
      </c>
      <c r="Y7" s="39">
        <v>119</v>
      </c>
      <c r="Z7" s="39">
        <v>128.68</v>
      </c>
      <c r="AA7" s="39">
        <v>128.81</v>
      </c>
      <c r="AB7" s="39">
        <v>124.62</v>
      </c>
      <c r="AC7" s="39">
        <v>111.79</v>
      </c>
      <c r="AD7" s="39">
        <v>111.37</v>
      </c>
      <c r="AE7" s="39">
        <v>109.77</v>
      </c>
      <c r="AF7" s="39">
        <v>105.45</v>
      </c>
      <c r="AG7" s="39">
        <v>103.82</v>
      </c>
      <c r="AH7" s="39">
        <v>102.33</v>
      </c>
      <c r="AI7" s="39">
        <v>32.58</v>
      </c>
      <c r="AJ7" s="39">
        <v>0</v>
      </c>
      <c r="AK7" s="39">
        <v>0</v>
      </c>
      <c r="AL7" s="39">
        <v>0</v>
      </c>
      <c r="AM7" s="39">
        <v>0</v>
      </c>
      <c r="AN7" s="39">
        <v>4.03</v>
      </c>
      <c r="AO7" s="39">
        <v>3.02</v>
      </c>
      <c r="AP7" s="39">
        <v>4.96</v>
      </c>
      <c r="AQ7" s="39">
        <v>29.38</v>
      </c>
      <c r="AR7" s="39">
        <v>31.54</v>
      </c>
      <c r="AS7" s="39">
        <v>31.02</v>
      </c>
      <c r="AT7" s="39">
        <v>490.05</v>
      </c>
      <c r="AU7" s="39">
        <v>530.58000000000004</v>
      </c>
      <c r="AV7" s="39">
        <v>535.88</v>
      </c>
      <c r="AW7" s="39">
        <v>363.4</v>
      </c>
      <c r="AX7" s="39">
        <v>512.48</v>
      </c>
      <c r="AY7" s="39">
        <v>548.71</v>
      </c>
      <c r="AZ7" s="39">
        <v>533.21</v>
      </c>
      <c r="BA7" s="39">
        <v>563.05999999999995</v>
      </c>
      <c r="BB7" s="39">
        <v>413.82</v>
      </c>
      <c r="BC7" s="39">
        <v>302.22000000000003</v>
      </c>
      <c r="BD7" s="39">
        <v>186.73</v>
      </c>
      <c r="BE7" s="39">
        <v>1781.89</v>
      </c>
      <c r="BF7" s="39">
        <v>1567.71</v>
      </c>
      <c r="BG7" s="39">
        <v>1533.51</v>
      </c>
      <c r="BH7" s="39">
        <v>1405.94</v>
      </c>
      <c r="BI7" s="39">
        <v>1311.94</v>
      </c>
      <c r="BJ7" s="39">
        <v>669.22</v>
      </c>
      <c r="BK7" s="39">
        <v>634.09</v>
      </c>
      <c r="BL7" s="39">
        <v>651.9</v>
      </c>
      <c r="BM7" s="39">
        <v>698.55</v>
      </c>
      <c r="BN7" s="39">
        <v>970.36</v>
      </c>
      <c r="BO7" s="39">
        <v>1187.5</v>
      </c>
      <c r="BP7" s="39">
        <v>56.18</v>
      </c>
      <c r="BQ7" s="39">
        <v>59.22</v>
      </c>
      <c r="BR7" s="39">
        <v>61.3</v>
      </c>
      <c r="BS7" s="39">
        <v>61.4</v>
      </c>
      <c r="BT7" s="39">
        <v>63.38</v>
      </c>
      <c r="BU7" s="39">
        <v>73.34</v>
      </c>
      <c r="BV7" s="39">
        <v>76.739999999999995</v>
      </c>
      <c r="BW7" s="39">
        <v>75.28</v>
      </c>
      <c r="BX7" s="39">
        <v>73.7</v>
      </c>
      <c r="BY7" s="39">
        <v>64.52</v>
      </c>
      <c r="BZ7" s="39">
        <v>58.9</v>
      </c>
      <c r="CA7" s="39">
        <v>446.99</v>
      </c>
      <c r="CB7" s="39">
        <v>424.88</v>
      </c>
      <c r="CC7" s="39">
        <v>408.89</v>
      </c>
      <c r="CD7" s="39">
        <v>407.55</v>
      </c>
      <c r="CE7" s="39">
        <v>394.89</v>
      </c>
      <c r="CF7" s="39">
        <v>261.75</v>
      </c>
      <c r="CG7" s="39">
        <v>252.45</v>
      </c>
      <c r="CH7" s="39">
        <v>255.35</v>
      </c>
      <c r="CI7" s="39">
        <v>261.02</v>
      </c>
      <c r="CJ7" s="39">
        <v>270.68</v>
      </c>
      <c r="CK7" s="39">
        <v>281.77</v>
      </c>
      <c r="CL7" s="39">
        <v>66.12</v>
      </c>
      <c r="CM7" s="39">
        <v>62.08</v>
      </c>
      <c r="CN7" s="39">
        <v>60.14</v>
      </c>
      <c r="CO7" s="39">
        <v>60.42</v>
      </c>
      <c r="CP7" s="39">
        <v>61.65</v>
      </c>
      <c r="CQ7" s="39">
        <v>50.04</v>
      </c>
      <c r="CR7" s="39">
        <v>47.18</v>
      </c>
      <c r="CS7" s="39">
        <v>45.73</v>
      </c>
      <c r="CT7" s="39">
        <v>49.01</v>
      </c>
      <c r="CU7" s="39">
        <v>48.86</v>
      </c>
      <c r="CV7" s="39">
        <v>50.55</v>
      </c>
      <c r="CW7" s="39">
        <v>71.36</v>
      </c>
      <c r="CX7" s="39">
        <v>80.27</v>
      </c>
      <c r="CY7" s="39">
        <v>79</v>
      </c>
      <c r="CZ7" s="39">
        <v>78.53</v>
      </c>
      <c r="DA7" s="39">
        <v>79.010000000000005</v>
      </c>
      <c r="DB7" s="39">
        <v>83.83</v>
      </c>
      <c r="DC7" s="39">
        <v>80.209999999999994</v>
      </c>
      <c r="DD7" s="39">
        <v>80.25</v>
      </c>
      <c r="DE7" s="39">
        <v>76.569999999999993</v>
      </c>
      <c r="DF7" s="39">
        <v>76.48</v>
      </c>
      <c r="DG7" s="39">
        <v>75.11</v>
      </c>
      <c r="DH7" s="39">
        <v>50.46</v>
      </c>
      <c r="DI7" s="39">
        <v>51.29</v>
      </c>
      <c r="DJ7" s="39">
        <v>53.08</v>
      </c>
      <c r="DK7" s="39">
        <v>53.49</v>
      </c>
      <c r="DL7" s="39">
        <v>55.02</v>
      </c>
      <c r="DM7" s="39">
        <v>43.96</v>
      </c>
      <c r="DN7" s="39">
        <v>45.8</v>
      </c>
      <c r="DO7" s="39">
        <v>46.28</v>
      </c>
      <c r="DP7" s="39">
        <v>49.34</v>
      </c>
      <c r="DQ7" s="39">
        <v>39.409999999999997</v>
      </c>
      <c r="DR7" s="39">
        <v>33.25</v>
      </c>
      <c r="DS7" s="39">
        <v>14.06</v>
      </c>
      <c r="DT7" s="39">
        <v>14.96</v>
      </c>
      <c r="DU7" s="39">
        <v>14.54</v>
      </c>
      <c r="DV7" s="39">
        <v>13.16</v>
      </c>
      <c r="DW7" s="39">
        <v>10.29</v>
      </c>
      <c r="DX7" s="39">
        <v>11.91</v>
      </c>
      <c r="DY7" s="39">
        <v>20.02</v>
      </c>
      <c r="DZ7" s="39">
        <v>18.03</v>
      </c>
      <c r="EA7" s="39">
        <v>22.75</v>
      </c>
      <c r="EB7" s="39">
        <v>20.97</v>
      </c>
      <c r="EC7" s="39">
        <v>17.190000000000001</v>
      </c>
      <c r="ED7" s="39">
        <v>0.25</v>
      </c>
      <c r="EE7" s="39">
        <v>0.7</v>
      </c>
      <c r="EF7" s="39">
        <v>0.45</v>
      </c>
      <c r="EG7" s="39">
        <v>0.85</v>
      </c>
      <c r="EH7" s="39">
        <v>0.2</v>
      </c>
      <c r="EI7" s="39">
        <v>0.67</v>
      </c>
      <c r="EJ7" s="39">
        <v>0.52</v>
      </c>
      <c r="EK7" s="39">
        <v>0.46</v>
      </c>
      <c r="EL7" s="39">
        <v>0.43</v>
      </c>
      <c r="EM7" s="39">
        <v>1.1499999999999999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香取市</cp:lastModifiedBy>
  <cp:lastPrinted>2022-01-19T00:40:07Z</cp:lastPrinted>
  <dcterms:created xsi:type="dcterms:W3CDTF">2021-12-03T06:47:18Z</dcterms:created>
  <dcterms:modified xsi:type="dcterms:W3CDTF">2022-01-20T00:40:12Z</dcterms:modified>
  <cp:category/>
</cp:coreProperties>
</file>