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07財政課\02_財政\08_公営企業関係\08_公営企業に係る「経営比較分析表」の分析等について\R3\20220107_【124(月)〆】公営企業に係る経営比較分析表（令和２年度決算）の分析等について（依頼）\04_県へ回答\"/>
    </mc:Choice>
  </mc:AlternateContent>
  <workbookProtection workbookAlgorithmName="SHA-512" workbookHashValue="65eF+Gg1aXBS2ZleNAhRyYnbnxfebSA7TdCEqgtxDK1DmyegXDvRuXxk0uaELeFPXqw8xfbyfsXG+cHdlYqTLQ==" workbookSaltValue="Kr2NzfDdcdkNlzCzI/FMZg==" workbookSpinCount="100000" lockStructure="1"/>
  <bookViews>
    <workbookView xWindow="0" yWindow="0" windowWidth="23040" windowHeight="865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T10" i="4"/>
  <c r="AL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<sst xmlns="http://schemas.openxmlformats.org/spreadsheetml/2006/main" count="228" uniqueCount="113">
  <si>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</si>
  <si>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</si>
  <si>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</si>
  <si>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</si>
  <si>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</si>
  <si>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</si>
  <si>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</si>
  <si>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</si>
  <si>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</si>
  <si>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</si>
  <si>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</si>
  <si>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</si>
  <si>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</si>
  <si>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</si>
  <si>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</si>
  <si>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</si>
  <si>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</si>
  <si>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</si>
  <si>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</si>
  <si>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</si>
  <si>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</si>
  <si>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</si>
  <si>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</si>
  <si>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</si>
  <si>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</si>
  <si>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</si>
  <si>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</si>
  <si>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</si>
  <si>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</si>
  <si>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</si>
  <si>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</si>
  <si>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</si>
  <si>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</si>
  <si>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</si>
  <si>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</si>
  <si>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</si>
  <si>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</si>
  <si>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</si>
  <si>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</si>
  <si>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</si>
  <si>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</si>
  <si>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</si>
  <si>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</si>
  <si>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</si>
  <si>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</si>
  <si>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</si>
  <si>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</si>
  <si>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</si>
  <si>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</si>
  <si>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</si>
  <si>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</si>
  <si>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</si>
  <si>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</si>
  <si>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</si>
  <si>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</si>
  <si>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</si>
  <si>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</si>
  <si>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</si>
  <si>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</si>
  <si>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</si>
  <si>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</si>
  <si>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</si>
  <si>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</si>
  <si>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</si>
  <si>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</si>
  <si>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</si>
  <si>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</si>
  <si>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</si>
  <si>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</si>
  <si>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</si>
  <si>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</si>
  <si>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</si>
  <si>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</si>
  <si>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</si>
  <si>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</si>
  <si>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</si>
  <si>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</si>
  <si>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</si>
  <si>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</si>
  <si>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</si>
  <si>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</si>
  <si>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</si>
  <si>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</si>
  <si>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</si>
  <si>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</si>
  <si>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</si>
  <si>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</si>
  <si>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</si>
  <si>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</si>
  <si>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</si>
  <si>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</si>
  <si>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</si>
  <si>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</si>
  <si>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香取市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</si>
  <si>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</si>
  <si>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</si>
  <si>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</si>
  <si>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</si>
  <si>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</si>
  <si>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</si>
  <si>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</si>
  <si>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</si>
  <si>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</si>
  <si>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</si>
  <si>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</si>
  <si>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</si>
  <si>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</si>
  <si>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</si>
  <si>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</si>
  <si>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</si>
  <si>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有収率の上昇による収益増加及び経常費の減少による費用逓減など経営の健全化を図りつつ、有形固定資産の更新投資に対する支払能力を担保するための財源確保が求められています。</t>
    <rPh sb="1" eb="4">
      <t>ユウシュウリツ</t>
    </rPh>
    <rPh sb="5" eb="7">
      <t>ジョウショウ</t>
    </rPh>
    <rPh sb="10" eb="12">
      <t>シュウエキ</t>
    </rPh>
    <rPh sb="12" eb="14">
      <t>ゾウカ</t>
    </rPh>
    <rPh sb="14" eb="15">
      <t>オヨ</t>
    </rPh>
    <rPh sb="16" eb="19">
      <t>ケイジョウヒ</t>
    </rPh>
    <rPh sb="20" eb="22">
      <t>ゲンショウ</t>
    </rPh>
    <rPh sb="25" eb="27">
      <t>ヒヨウ</t>
    </rPh>
    <rPh sb="27" eb="29">
      <t>テイゲン</t>
    </rPh>
    <rPh sb="31" eb="33">
      <t>ケイエイ</t>
    </rPh>
    <rPh sb="34" eb="37">
      <t>ケンゼンカ</t>
    </rPh>
    <rPh sb="38" eb="39">
      <t>ハカ</t>
    </rPh>
    <rPh sb="43" eb="45">
      <t>ユウケイ</t>
    </rPh>
    <rPh sb="45" eb="47">
      <t>コテイ</t>
    </rPh>
    <rPh sb="47" eb="49">
      <t>シサン</t>
    </rPh>
    <rPh sb="50" eb="52">
      <t>コウシン</t>
    </rPh>
    <rPh sb="52" eb="54">
      <t>トウシ</t>
    </rPh>
    <rPh sb="55" eb="56">
      <t>タイ</t>
    </rPh>
    <rPh sb="58" eb="60">
      <t>シハラ</t>
    </rPh>
    <rPh sb="60" eb="62">
      <t>ノウリョク</t>
    </rPh>
    <rPh sb="63" eb="65">
      <t>タンポ</t>
    </rPh>
    <rPh sb="70" eb="72">
      <t>ザイゲン</t>
    </rPh>
    <rPh sb="72" eb="74">
      <t>カクホ</t>
    </rPh>
    <rPh sb="75" eb="76">
      <t>モト</t>
    </rPh>
    <phoneticPr fontId="4"/>
  </si>
  <si>
    <t>　①有形固定資産減価償却率は、昨年度よりも上昇し、平均値を上回っているため、将来における有形固定資産の更新時期が近付いていることを示しています。
　②管路経年化率は、昨年度より上昇しており、平均値よりも高い数値となっているため、他の団体よりも管路の老朽化が進行している状態となっています。
　③管路更新率は、更新した管路延長が減少しているため、比率は昨年度よりも減少しましたが、平均値は上回る数値となっています。</t>
    <rPh sb="2" eb="4">
      <t>ユウケイ</t>
    </rPh>
    <rPh sb="4" eb="6">
      <t>コテイ</t>
    </rPh>
    <rPh sb="6" eb="8">
      <t>シサン</t>
    </rPh>
    <rPh sb="8" eb="10">
      <t>ゲンカ</t>
    </rPh>
    <rPh sb="10" eb="12">
      <t>ショウキャク</t>
    </rPh>
    <rPh sb="12" eb="13">
      <t>リツ</t>
    </rPh>
    <rPh sb="15" eb="17">
      <t>サクネン</t>
    </rPh>
    <rPh sb="17" eb="18">
      <t>ド</t>
    </rPh>
    <rPh sb="21" eb="23">
      <t>ジョウショウ</t>
    </rPh>
    <rPh sb="25" eb="28">
      <t>ヘイキンチ</t>
    </rPh>
    <rPh sb="29" eb="31">
      <t>ウワマワ</t>
    </rPh>
    <rPh sb="38" eb="40">
      <t>ショウライ</t>
    </rPh>
    <rPh sb="44" eb="46">
      <t>ユウケイ</t>
    </rPh>
    <rPh sb="46" eb="48">
      <t>コテイ</t>
    </rPh>
    <rPh sb="48" eb="50">
      <t>シサン</t>
    </rPh>
    <rPh sb="51" eb="53">
      <t>コウシン</t>
    </rPh>
    <rPh sb="53" eb="55">
      <t>ジキ</t>
    </rPh>
    <rPh sb="56" eb="58">
      <t>チカヅ</t>
    </rPh>
    <rPh sb="65" eb="66">
      <t>シメ</t>
    </rPh>
    <rPh sb="75" eb="77">
      <t>カンロ</t>
    </rPh>
    <rPh sb="77" eb="80">
      <t>ケイネンカ</t>
    </rPh>
    <rPh sb="80" eb="81">
      <t>リツ</t>
    </rPh>
    <rPh sb="83" eb="86">
      <t>サクネンド</t>
    </rPh>
    <rPh sb="88" eb="90">
      <t>ジョウショウ</t>
    </rPh>
    <rPh sb="95" eb="98">
      <t>ヘイキンチ</t>
    </rPh>
    <rPh sb="101" eb="102">
      <t>タカ</t>
    </rPh>
    <rPh sb="103" eb="105">
      <t>スウチ</t>
    </rPh>
    <rPh sb="114" eb="115">
      <t>タ</t>
    </rPh>
    <rPh sb="116" eb="118">
      <t>ダンタイ</t>
    </rPh>
    <rPh sb="121" eb="123">
      <t>カンロ</t>
    </rPh>
    <rPh sb="124" eb="127">
      <t>ロウキュウカ</t>
    </rPh>
    <rPh sb="128" eb="130">
      <t>シンコウ</t>
    </rPh>
    <rPh sb="134" eb="136">
      <t>ジョウタイ</t>
    </rPh>
    <rPh sb="147" eb="149">
      <t>カンロ</t>
    </rPh>
    <rPh sb="149" eb="151">
      <t>コウシン</t>
    </rPh>
    <rPh sb="151" eb="152">
      <t>リツ</t>
    </rPh>
    <rPh sb="154" eb="156">
      <t>コウシン</t>
    </rPh>
    <rPh sb="158" eb="160">
      <t>カンロ</t>
    </rPh>
    <rPh sb="160" eb="162">
      <t>エンチョウ</t>
    </rPh>
    <rPh sb="163" eb="165">
      <t>ゲンショウ</t>
    </rPh>
    <rPh sb="172" eb="174">
      <t>ヒリツ</t>
    </rPh>
    <rPh sb="175" eb="178">
      <t>サクネンド</t>
    </rPh>
    <rPh sb="181" eb="183">
      <t>ゲンショウ</t>
    </rPh>
    <rPh sb="189" eb="192">
      <t>ヘイキンチ</t>
    </rPh>
    <rPh sb="193" eb="195">
      <t>ウワマワ</t>
    </rPh>
    <rPh sb="196" eb="198">
      <t>スウチ</t>
    </rPh>
    <phoneticPr fontId="4"/>
  </si>
  <si>
    <t>　①経常収支比率は、100％を上回っているものの、補助金等の減少や浄水費等の上昇のため、前年度より減少しています。
　②累積欠損金比率は、累積欠損金が存在しないため該当なしとなっています。
　③流動比率は、未払金等の減少により昨年よりも上昇しているが、依然として平均値を下回っています。
　④企業債残高対給水収益比率は、前年度より企業債残高は減少し、対給水収益比率も減少しているものの、施設拡張や管路の増設及び布設替えのための起債借入により依然として高い数値のままとなっています。
　⑤料金回収率は、前年度より減少し、また100％を下回っている状態であることから、給水収益以外の外部資金に依存している経営状態が継続しています。
　⑥給水原価は、有収水量の増加以上に経常費用が増加したため、前年度よりも上昇しています。
　⑦施設利用率は、配水量の増加に伴って、前年度より上昇し、平均値よりも高い数値となっています。
　⑧有収率は、有収水量の増加以上に総配水量が増加したため、前年度よりも減少しています。</t>
    <rPh sb="2" eb="4">
      <t>ケイジョウ</t>
    </rPh>
    <rPh sb="4" eb="6">
      <t>シュウシ</t>
    </rPh>
    <rPh sb="6" eb="8">
      <t>ヒリツ</t>
    </rPh>
    <rPh sb="15" eb="17">
      <t>ウワマワ</t>
    </rPh>
    <rPh sb="25" eb="28">
      <t>ホジョキン</t>
    </rPh>
    <rPh sb="28" eb="29">
      <t>トウ</t>
    </rPh>
    <rPh sb="30" eb="32">
      <t>ゲンショウ</t>
    </rPh>
    <rPh sb="33" eb="35">
      <t>ジョウスイ</t>
    </rPh>
    <rPh sb="35" eb="36">
      <t>ヒ</t>
    </rPh>
    <rPh sb="36" eb="37">
      <t>トウ</t>
    </rPh>
    <rPh sb="38" eb="40">
      <t>ジョウショウ</t>
    </rPh>
    <rPh sb="44" eb="47">
      <t>ゼンネンド</t>
    </rPh>
    <rPh sb="49" eb="51">
      <t>ゲンショウ</t>
    </rPh>
    <rPh sb="60" eb="62">
      <t>ルイセキ</t>
    </rPh>
    <rPh sb="62" eb="65">
      <t>ケッソンキン</t>
    </rPh>
    <rPh sb="65" eb="67">
      <t>ヒリツ</t>
    </rPh>
    <rPh sb="69" eb="71">
      <t>ルイセキ</t>
    </rPh>
    <rPh sb="71" eb="74">
      <t>ケッソンキン</t>
    </rPh>
    <rPh sb="75" eb="77">
      <t>ソンザイ</t>
    </rPh>
    <rPh sb="82" eb="84">
      <t>ガイトウ</t>
    </rPh>
    <rPh sb="99" eb="101">
      <t>ヒリツ</t>
    </rPh>
    <rPh sb="103" eb="105">
      <t>ミバラ</t>
    </rPh>
    <rPh sb="105" eb="106">
      <t>キン</t>
    </rPh>
    <rPh sb="106" eb="107">
      <t>トウ</t>
    </rPh>
    <rPh sb="108" eb="110">
      <t>ゲンショウ</t>
    </rPh>
    <rPh sb="113" eb="115">
      <t>サクネン</t>
    </rPh>
    <rPh sb="118" eb="120">
      <t>ジョウショウ</t>
    </rPh>
    <rPh sb="126" eb="128">
      <t>イゼン</t>
    </rPh>
    <rPh sb="131" eb="134">
      <t>ヘイキンチ</t>
    </rPh>
    <rPh sb="135" eb="137">
      <t>シタマワ</t>
    </rPh>
    <rPh sb="146" eb="148">
      <t>キギョウ</t>
    </rPh>
    <rPh sb="148" eb="149">
      <t>サイ</t>
    </rPh>
    <rPh sb="149" eb="151">
      <t>ザンダカ</t>
    </rPh>
    <rPh sb="151" eb="152">
      <t>タイ</t>
    </rPh>
    <rPh sb="152" eb="154">
      <t>キュウスイ</t>
    </rPh>
    <rPh sb="154" eb="156">
      <t>シュウエキ</t>
    </rPh>
    <rPh sb="156" eb="158">
      <t>ヒリツ</t>
    </rPh>
    <rPh sb="160" eb="163">
      <t>ゼンネンド</t>
    </rPh>
    <rPh sb="165" eb="167">
      <t>キギョウ</t>
    </rPh>
    <rPh sb="167" eb="168">
      <t>サイ</t>
    </rPh>
    <rPh sb="168" eb="170">
      <t>ザンダカ</t>
    </rPh>
    <rPh sb="171" eb="173">
      <t>ゲンショウ</t>
    </rPh>
    <rPh sb="175" eb="176">
      <t>タイ</t>
    </rPh>
    <rPh sb="176" eb="178">
      <t>キュウスイ</t>
    </rPh>
    <rPh sb="178" eb="180">
      <t>シュウエキ</t>
    </rPh>
    <rPh sb="180" eb="182">
      <t>ヒリツ</t>
    </rPh>
    <rPh sb="183" eb="185">
      <t>ゲンショウ</t>
    </rPh>
    <rPh sb="193" eb="195">
      <t>シセツ</t>
    </rPh>
    <rPh sb="195" eb="197">
      <t>カクチョウ</t>
    </rPh>
    <rPh sb="198" eb="200">
      <t>カンロ</t>
    </rPh>
    <rPh sb="201" eb="203">
      <t>ゾウセツ</t>
    </rPh>
    <rPh sb="203" eb="204">
      <t>オヨ</t>
    </rPh>
    <rPh sb="205" eb="208">
      <t>フセツガ</t>
    </rPh>
    <rPh sb="213" eb="215">
      <t>キサイ</t>
    </rPh>
    <rPh sb="215" eb="217">
      <t>カリイレ</t>
    </rPh>
    <rPh sb="220" eb="222">
      <t>イゼン</t>
    </rPh>
    <rPh sb="225" eb="226">
      <t>タカ</t>
    </rPh>
    <rPh sb="227" eb="229">
      <t>スウチ</t>
    </rPh>
    <rPh sb="243" eb="245">
      <t>リョウキン</t>
    </rPh>
    <rPh sb="245" eb="247">
      <t>カイシュウ</t>
    </rPh>
    <rPh sb="247" eb="248">
      <t>リツ</t>
    </rPh>
    <rPh sb="250" eb="253">
      <t>ゼンネンド</t>
    </rPh>
    <rPh sb="255" eb="257">
      <t>ゲンショウ</t>
    </rPh>
    <rPh sb="266" eb="268">
      <t>シタマワ</t>
    </rPh>
    <rPh sb="272" eb="274">
      <t>ジョウタイ</t>
    </rPh>
    <rPh sb="282" eb="284">
      <t>キュウスイ</t>
    </rPh>
    <rPh sb="284" eb="286">
      <t>シュウエキ</t>
    </rPh>
    <rPh sb="286" eb="288">
      <t>イガイ</t>
    </rPh>
    <rPh sb="289" eb="291">
      <t>ガイブ</t>
    </rPh>
    <rPh sb="291" eb="293">
      <t>シキン</t>
    </rPh>
    <rPh sb="294" eb="296">
      <t>イゾン</t>
    </rPh>
    <rPh sb="300" eb="302">
      <t>ケイエイ</t>
    </rPh>
    <rPh sb="302" eb="304">
      <t>ジョウタイ</t>
    </rPh>
    <rPh sb="305" eb="307">
      <t>ケイゾク</t>
    </rPh>
    <rPh sb="316" eb="318">
      <t>キュウスイ</t>
    </rPh>
    <rPh sb="318" eb="320">
      <t>ゲンカ</t>
    </rPh>
    <rPh sb="322" eb="324">
      <t>ユウシュウ</t>
    </rPh>
    <rPh sb="324" eb="326">
      <t>スイリョウ</t>
    </rPh>
    <rPh sb="327" eb="329">
      <t>ゾウカ</t>
    </rPh>
    <rPh sb="329" eb="331">
      <t>イジョウ</t>
    </rPh>
    <rPh sb="332" eb="334">
      <t>ケイジョウ</t>
    </rPh>
    <rPh sb="334" eb="336">
      <t>ヒヨウ</t>
    </rPh>
    <rPh sb="337" eb="339">
      <t>ゾウカ</t>
    </rPh>
    <rPh sb="344" eb="346">
      <t>ゼンネン</t>
    </rPh>
    <rPh sb="346" eb="347">
      <t>ド</t>
    </rPh>
    <rPh sb="350" eb="352">
      <t>ジョウショウ</t>
    </rPh>
    <rPh sb="361" eb="363">
      <t>シセツ</t>
    </rPh>
    <rPh sb="363" eb="365">
      <t>リヨウ</t>
    </rPh>
    <rPh sb="365" eb="366">
      <t>リツ</t>
    </rPh>
    <rPh sb="368" eb="370">
      <t>ハイスイ</t>
    </rPh>
    <rPh sb="370" eb="371">
      <t>リョウ</t>
    </rPh>
    <rPh sb="372" eb="374">
      <t>ゾウカ</t>
    </rPh>
    <rPh sb="375" eb="376">
      <t>トモナ</t>
    </rPh>
    <rPh sb="379" eb="382">
      <t>ゼンネンド</t>
    </rPh>
    <rPh sb="384" eb="386">
      <t>ジョウショウ</t>
    </rPh>
    <rPh sb="388" eb="391">
      <t>ヘイキンチ</t>
    </rPh>
    <rPh sb="394" eb="395">
      <t>タカ</t>
    </rPh>
    <rPh sb="396" eb="398">
      <t>スウチ</t>
    </rPh>
    <rPh sb="409" eb="412">
      <t>ユウシュウリツ</t>
    </rPh>
    <rPh sb="414" eb="416">
      <t>ユウシュウ</t>
    </rPh>
    <rPh sb="416" eb="418">
      <t>スイリョウ</t>
    </rPh>
    <rPh sb="419" eb="421">
      <t>ゾウカ</t>
    </rPh>
    <rPh sb="421" eb="423">
      <t>イジョウ</t>
    </rPh>
    <rPh sb="424" eb="425">
      <t>ソウ</t>
    </rPh>
    <rPh sb="425" eb="427">
      <t>ハイスイ</t>
    </rPh>
    <rPh sb="427" eb="428">
      <t>リョウ</t>
    </rPh>
    <rPh sb="429" eb="431">
      <t>ゾウカ</t>
    </rPh>
    <rPh sb="436" eb="438">
      <t>ゼンネン</t>
    </rPh>
    <rPh sb="438" eb="439">
      <t>ド</t>
    </rPh>
    <rPh sb="442" eb="444">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</si>
</sst>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0.42</c:v>
                </c:pt>
                <c:pt idx="1">
                  <c:v>0.63</c:v>
                </c:pt>
                <c:pt idx="2">
                  <c:v>0.64</c:v>
                </c:pt>
                <c:pt idx="3">
                  <c:v>1.19</c:v>
                </c:pt>
                <c:pt idx="4">
                  <c:v>0.93</c:v>
                </c:pt>
              </c:numCache>
            </c:numRef>
          </c:val>
          <c:extLst>
            <c:ext xmlns:c16="http://schemas.microsoft.com/office/drawing/2014/chart" uri="{C3380CC4-5D6E-409C-BE32-E72D297353CC}">
              <c16:uniqueId val="{00000000-04B1-4733-8DBA-F56C609C813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04B1-4733-8DBA-F56C609C813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62.05</c:v>
                </c:pt>
                <c:pt idx="1">
                  <c:v>60.84</c:v>
                </c:pt>
                <c:pt idx="2">
                  <c:v>61.56</c:v>
                </c:pt>
                <c:pt idx="3">
                  <c:v>62.51</c:v>
                </c:pt>
                <c:pt idx="4">
                  <c:v>64.41</c:v>
                </c:pt>
              </c:numCache>
            </c:numRef>
          </c:val>
          <c:extLst>
            <c:ext xmlns:c16="http://schemas.microsoft.com/office/drawing/2014/chart" uri="{C3380CC4-5D6E-409C-BE32-E72D297353CC}">
              <c16:uniqueId val="{00000000-F9FD-4D06-B2CB-0EC2BB06BB6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F9FD-4D06-B2CB-0EC2BB06BB6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84.07</c:v>
                </c:pt>
                <c:pt idx="1">
                  <c:v>83.44</c:v>
                </c:pt>
                <c:pt idx="2">
                  <c:v>83.44</c:v>
                </c:pt>
                <c:pt idx="3">
                  <c:v>82.67</c:v>
                </c:pt>
                <c:pt idx="4">
                  <c:v>81.63</c:v>
                </c:pt>
              </c:numCache>
            </c:numRef>
          </c:val>
          <c:extLst>
            <c:ext xmlns:c16="http://schemas.microsoft.com/office/drawing/2014/chart" uri="{C3380CC4-5D6E-409C-BE32-E72D297353CC}">
              <c16:uniqueId val="{00000000-AA99-404E-9A0A-F1856CCBDF1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AA99-404E-9A0A-F1856CCBDF1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114.88</c:v>
                </c:pt>
                <c:pt idx="1">
                  <c:v>117.54</c:v>
                </c:pt>
                <c:pt idx="2">
                  <c:v>116.43</c:v>
                </c:pt>
                <c:pt idx="3">
                  <c:v>116.38</c:v>
                </c:pt>
                <c:pt idx="4">
                  <c:v>111.09</c:v>
                </c:pt>
              </c:numCache>
            </c:numRef>
          </c:val>
          <c:extLst>
            <c:ext xmlns:c16="http://schemas.microsoft.com/office/drawing/2014/chart" uri="{C3380CC4-5D6E-409C-BE32-E72D297353CC}">
              <c16:uniqueId val="{00000000-E5D5-4949-B1C1-ECEEECADB7C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E5D5-4949-B1C1-ECEEECADB7C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53.2</c:v>
                </c:pt>
                <c:pt idx="1">
                  <c:v>53.19</c:v>
                </c:pt>
                <c:pt idx="2">
                  <c:v>53.39</c:v>
                </c:pt>
                <c:pt idx="3">
                  <c:v>51.91</c:v>
                </c:pt>
                <c:pt idx="4">
                  <c:v>52.31</c:v>
                </c:pt>
              </c:numCache>
            </c:numRef>
          </c:val>
          <c:extLst>
            <c:ext xmlns:c16="http://schemas.microsoft.com/office/drawing/2014/chart" uri="{C3380CC4-5D6E-409C-BE32-E72D297353CC}">
              <c16:uniqueId val="{00000000-8458-4D85-9860-98D59D157A4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8458-4D85-9860-98D59D157A4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21.47</c:v>
                </c:pt>
                <c:pt idx="1">
                  <c:v>22.5</c:v>
                </c:pt>
                <c:pt idx="2">
                  <c:v>37.840000000000003</c:v>
                </c:pt>
                <c:pt idx="3">
                  <c:v>28.9</c:v>
                </c:pt>
                <c:pt idx="4">
                  <c:v>30.8</c:v>
                </c:pt>
              </c:numCache>
            </c:numRef>
          </c:val>
          <c:extLst>
            <c:ext xmlns:c16="http://schemas.microsoft.com/office/drawing/2014/chart" uri="{C3380CC4-5D6E-409C-BE32-E72D297353CC}">
              <c16:uniqueId val="{00000000-4798-4989-8463-175040C1299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4798-4989-8463-175040C1299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DBC-4A57-B3AB-573E27DFE07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9DBC-4A57-B3AB-573E27DFE07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90.26</c:v>
                </c:pt>
                <c:pt idx="1">
                  <c:v>112.27</c:v>
                </c:pt>
                <c:pt idx="2">
                  <c:v>147.91999999999999</c:v>
                </c:pt>
                <c:pt idx="3">
                  <c:v>158.88</c:v>
                </c:pt>
                <c:pt idx="4">
                  <c:v>162.54</c:v>
                </c:pt>
              </c:numCache>
            </c:numRef>
          </c:val>
          <c:extLst>
            <c:ext xmlns:c16="http://schemas.microsoft.com/office/drawing/2014/chart" uri="{C3380CC4-5D6E-409C-BE32-E72D297353CC}">
              <c16:uniqueId val="{00000000-84B3-43B5-BC14-64B6644F58D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84B3-43B5-BC14-64B6644F58D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499.26</c:v>
                </c:pt>
                <c:pt idx="1">
                  <c:v>481.79</c:v>
                </c:pt>
                <c:pt idx="2">
                  <c:v>486.17</c:v>
                </c:pt>
                <c:pt idx="3">
                  <c:v>503.75</c:v>
                </c:pt>
                <c:pt idx="4">
                  <c:v>496.7</c:v>
                </c:pt>
              </c:numCache>
            </c:numRef>
          </c:val>
          <c:extLst>
            <c:ext xmlns:c16="http://schemas.microsoft.com/office/drawing/2014/chart" uri="{C3380CC4-5D6E-409C-BE32-E72D297353CC}">
              <c16:uniqueId val="{00000000-8796-44B4-A6F0-93B3CF165AD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8796-44B4-A6F0-93B3CF165AD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88.16</c:v>
                </c:pt>
                <c:pt idx="1">
                  <c:v>93.24</c:v>
                </c:pt>
                <c:pt idx="2">
                  <c:v>91.92</c:v>
                </c:pt>
                <c:pt idx="3">
                  <c:v>92.61</c:v>
                </c:pt>
                <c:pt idx="4">
                  <c:v>91.73</c:v>
                </c:pt>
              </c:numCache>
            </c:numRef>
          </c:val>
          <c:extLst>
            <c:ext xmlns:c16="http://schemas.microsoft.com/office/drawing/2014/chart" uri="{C3380CC4-5D6E-409C-BE32-E72D297353CC}">
              <c16:uniqueId val="{00000000-AD75-4830-A034-51C0F767932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AD75-4830-A034-51C0F767932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269.33999999999997</c:v>
                </c:pt>
                <c:pt idx="1">
                  <c:v>255.03</c:v>
                </c:pt>
                <c:pt idx="2">
                  <c:v>259.07</c:v>
                </c:pt>
                <c:pt idx="3">
                  <c:v>257.45</c:v>
                </c:pt>
                <c:pt idx="4">
                  <c:v>259.49</c:v>
                </c:pt>
              </c:numCache>
            </c:numRef>
          </c:val>
          <c:extLst>
            <c:ext xmlns:c16="http://schemas.microsoft.com/office/drawing/2014/chart" uri="{C3380CC4-5D6E-409C-BE32-E72D297353CC}">
              <c16:uniqueId val="{00000000-C6F1-446C-83D2-5A3A528FE03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C6F1-446C-83D2-5A3A528FE03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千葉県　香取市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A4</v>
      </c>
      <c r="X8" s="60"/>
      <c r="Y8" s="60"/>
      <c r="Z8" s="60"/>
      <c r="AA8" s="60"/>
      <c r="AB8" s="60"/>
      <c r="AC8" s="60"/>
      <c r="AD8" s="60" t="str">
        <f>データ!$M$6</f>
        <v>非設置</v>
      </c>
      <c r="AE8" s="60"/>
      <c r="AF8" s="60"/>
      <c r="AG8" s="60"/>
      <c r="AH8" s="60"/>
      <c r="AI8" s="60"/>
      <c r="AJ8" s="60"/>
      <c r="AK8" s="4"/>
      <c r="AL8" s="61">
        <f>データ!$R$6</f>
        <v>74330</v>
      </c>
      <c r="AM8" s="61"/>
      <c r="AN8" s="61"/>
      <c r="AO8" s="61"/>
      <c r="AP8" s="61"/>
      <c r="AQ8" s="61"/>
      <c r="AR8" s="61"/>
      <c r="AS8" s="61"/>
      <c r="AT8" s="52">
        <f>データ!$S$6</f>
        <v>262.35000000000002</v>
      </c>
      <c r="AU8" s="53"/>
      <c r="AV8" s="53"/>
      <c r="AW8" s="53"/>
      <c r="AX8" s="53"/>
      <c r="AY8" s="53"/>
      <c r="AZ8" s="53"/>
      <c r="BA8" s="53"/>
      <c r="BB8" s="54">
        <f>データ!$T$6</f>
        <v>283.32</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59.47</v>
      </c>
      <c r="J10" s="53"/>
      <c r="K10" s="53"/>
      <c r="L10" s="53"/>
      <c r="M10" s="53"/>
      <c r="N10" s="53"/>
      <c r="O10" s="64"/>
      <c r="P10" s="54">
        <f>データ!$P$6</f>
        <v>73.23</v>
      </c>
      <c r="Q10" s="54"/>
      <c r="R10" s="54"/>
      <c r="S10" s="54"/>
      <c r="T10" s="54"/>
      <c r="U10" s="54"/>
      <c r="V10" s="54"/>
      <c r="W10" s="61">
        <f>データ!$Q$6</f>
        <v>4730</v>
      </c>
      <c r="X10" s="61"/>
      <c r="Y10" s="61"/>
      <c r="Z10" s="61"/>
      <c r="AA10" s="61"/>
      <c r="AB10" s="61"/>
      <c r="AC10" s="61"/>
      <c r="AD10" s="2"/>
      <c r="AE10" s="2"/>
      <c r="AF10" s="2"/>
      <c r="AG10" s="2"/>
      <c r="AH10" s="4"/>
      <c r="AI10" s="4"/>
      <c r="AJ10" s="4"/>
      <c r="AK10" s="4"/>
      <c r="AL10" s="61">
        <f>データ!$U$6</f>
        <v>54116</v>
      </c>
      <c r="AM10" s="61"/>
      <c r="AN10" s="61"/>
      <c r="AO10" s="61"/>
      <c r="AP10" s="61"/>
      <c r="AQ10" s="61"/>
      <c r="AR10" s="61"/>
      <c r="AS10" s="61"/>
      <c r="AT10" s="52">
        <f>データ!$V$6</f>
        <v>171.19</v>
      </c>
      <c r="AU10" s="53"/>
      <c r="AV10" s="53"/>
      <c r="AW10" s="53"/>
      <c r="AX10" s="53"/>
      <c r="AY10" s="53"/>
      <c r="AZ10" s="53"/>
      <c r="BA10" s="53"/>
      <c r="BB10" s="54">
        <f>データ!$W$6</f>
        <v>316.12</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111</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110</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bgGymcRHdEiwwrY2k7x4o/4f53Kin9tLGhYRvFxjHKfH0BiWaL6fnZk/GaeGsVf3VOLYoji5U1F1Id9jABYamQ==" saltValue="7ralSU+1CdsLzz2dvWkNg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122360</v>
      </c>
      <c r="D6" s="34">
        <f t="shared" si="3"/>
        <v>46</v>
      </c>
      <c r="E6" s="34">
        <f t="shared" si="3"/>
        <v>1</v>
      </c>
      <c r="F6" s="34">
        <f t="shared" si="3"/>
        <v>0</v>
      </c>
      <c r="G6" s="34">
        <f t="shared" si="3"/>
        <v>1</v>
      </c>
      <c r="H6" s="34" t="str">
        <f t="shared" si="3"/>
        <v>千葉県　香取市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59.47</v>
      </c>
      <c r="P6" s="35">
        <f t="shared" si="3"/>
        <v>73.23</v>
      </c>
      <c r="Q6" s="35">
        <f t="shared" si="3"/>
        <v>4730</v>
      </c>
      <c r="R6" s="35">
        <f t="shared" si="3"/>
        <v>74330</v>
      </c>
      <c r="S6" s="35">
        <f t="shared" si="3"/>
        <v>262.35000000000002</v>
      </c>
      <c r="T6" s="35">
        <f t="shared" si="3"/>
        <v>283.32</v>
      </c>
      <c r="U6" s="35">
        <f t="shared" si="3"/>
        <v>54116</v>
      </c>
      <c r="V6" s="35">
        <f t="shared" si="3"/>
        <v>171.19</v>
      </c>
      <c r="W6" s="35">
        <f t="shared" si="3"/>
        <v>316.12</v>
      </c>
      <c r="X6" s="36">
        <f>IF(X7="",NA(),X7)</f>
        <v>114.88</v>
      </c>
      <c r="Y6" s="36">
        <f t="shared" ref="Y6:AG6" si="4">IF(Y7="",NA(),Y7)</f>
        <v>117.54</v>
      </c>
      <c r="Z6" s="36">
        <f t="shared" si="4"/>
        <v>116.43</v>
      </c>
      <c r="AA6" s="36">
        <f t="shared" si="4"/>
        <v>116.38</v>
      </c>
      <c r="AB6" s="36">
        <f t="shared" si="4"/>
        <v>111.09</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90.26</v>
      </c>
      <c r="AU6" s="36">
        <f t="shared" ref="AU6:BC6" si="6">IF(AU7="",NA(),AU7)</f>
        <v>112.27</v>
      </c>
      <c r="AV6" s="36">
        <f t="shared" si="6"/>
        <v>147.91999999999999</v>
      </c>
      <c r="AW6" s="36">
        <f t="shared" si="6"/>
        <v>158.88</v>
      </c>
      <c r="AX6" s="36">
        <f t="shared" si="6"/>
        <v>162.54</v>
      </c>
      <c r="AY6" s="36">
        <f t="shared" si="6"/>
        <v>357.82</v>
      </c>
      <c r="AZ6" s="36">
        <f t="shared" si="6"/>
        <v>355.5</v>
      </c>
      <c r="BA6" s="36">
        <f t="shared" si="6"/>
        <v>349.83</v>
      </c>
      <c r="BB6" s="36">
        <f t="shared" si="6"/>
        <v>360.86</v>
      </c>
      <c r="BC6" s="36">
        <f t="shared" si="6"/>
        <v>350.79</v>
      </c>
      <c r="BD6" s="35" t="str">
        <f>IF(BD7="","",IF(BD7="-","【-】","【"&amp;SUBSTITUTE(TEXT(BD7,"#,##0.00"),"-","△")&amp;"】"))</f>
        <v>【260.31】</v>
      </c>
      <c r="BE6" s="36">
        <f>IF(BE7="",NA(),BE7)</f>
        <v>499.26</v>
      </c>
      <c r="BF6" s="36">
        <f t="shared" ref="BF6:BN6" si="7">IF(BF7="",NA(),BF7)</f>
        <v>481.79</v>
      </c>
      <c r="BG6" s="36">
        <f t="shared" si="7"/>
        <v>486.17</v>
      </c>
      <c r="BH6" s="36">
        <f t="shared" si="7"/>
        <v>503.75</v>
      </c>
      <c r="BI6" s="36">
        <f t="shared" si="7"/>
        <v>496.7</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88.16</v>
      </c>
      <c r="BQ6" s="36">
        <f t="shared" ref="BQ6:BY6" si="8">IF(BQ7="",NA(),BQ7)</f>
        <v>93.24</v>
      </c>
      <c r="BR6" s="36">
        <f t="shared" si="8"/>
        <v>91.92</v>
      </c>
      <c r="BS6" s="36">
        <f t="shared" si="8"/>
        <v>92.61</v>
      </c>
      <c r="BT6" s="36">
        <f t="shared" si="8"/>
        <v>91.73</v>
      </c>
      <c r="BU6" s="36">
        <f t="shared" si="8"/>
        <v>106.01</v>
      </c>
      <c r="BV6" s="36">
        <f t="shared" si="8"/>
        <v>104.57</v>
      </c>
      <c r="BW6" s="36">
        <f t="shared" si="8"/>
        <v>103.54</v>
      </c>
      <c r="BX6" s="36">
        <f t="shared" si="8"/>
        <v>103.32</v>
      </c>
      <c r="BY6" s="36">
        <f t="shared" si="8"/>
        <v>100.85</v>
      </c>
      <c r="BZ6" s="35" t="str">
        <f>IF(BZ7="","",IF(BZ7="-","【-】","【"&amp;SUBSTITUTE(TEXT(BZ7,"#,##0.00"),"-","△")&amp;"】"))</f>
        <v>【100.05】</v>
      </c>
      <c r="CA6" s="36">
        <f>IF(CA7="",NA(),CA7)</f>
        <v>269.33999999999997</v>
      </c>
      <c r="CB6" s="36">
        <f t="shared" ref="CB6:CJ6" si="9">IF(CB7="",NA(),CB7)</f>
        <v>255.03</v>
      </c>
      <c r="CC6" s="36">
        <f t="shared" si="9"/>
        <v>259.07</v>
      </c>
      <c r="CD6" s="36">
        <f t="shared" si="9"/>
        <v>257.45</v>
      </c>
      <c r="CE6" s="36">
        <f t="shared" si="9"/>
        <v>259.49</v>
      </c>
      <c r="CF6" s="36">
        <f t="shared" si="9"/>
        <v>162.24</v>
      </c>
      <c r="CG6" s="36">
        <f t="shared" si="9"/>
        <v>165.47</v>
      </c>
      <c r="CH6" s="36">
        <f t="shared" si="9"/>
        <v>167.46</v>
      </c>
      <c r="CI6" s="36">
        <f t="shared" si="9"/>
        <v>168.56</v>
      </c>
      <c r="CJ6" s="36">
        <f t="shared" si="9"/>
        <v>167.1</v>
      </c>
      <c r="CK6" s="35" t="str">
        <f>IF(CK7="","",IF(CK7="-","【-】","【"&amp;SUBSTITUTE(TEXT(CK7,"#,##0.00"),"-","△")&amp;"】"))</f>
        <v>【166.40】</v>
      </c>
      <c r="CL6" s="36">
        <f>IF(CL7="",NA(),CL7)</f>
        <v>62.05</v>
      </c>
      <c r="CM6" s="36">
        <f t="shared" ref="CM6:CU6" si="10">IF(CM7="",NA(),CM7)</f>
        <v>60.84</v>
      </c>
      <c r="CN6" s="36">
        <f t="shared" si="10"/>
        <v>61.56</v>
      </c>
      <c r="CO6" s="36">
        <f t="shared" si="10"/>
        <v>62.51</v>
      </c>
      <c r="CP6" s="36">
        <f t="shared" si="10"/>
        <v>64.41</v>
      </c>
      <c r="CQ6" s="36">
        <f t="shared" si="10"/>
        <v>59.11</v>
      </c>
      <c r="CR6" s="36">
        <f t="shared" si="10"/>
        <v>59.74</v>
      </c>
      <c r="CS6" s="36">
        <f t="shared" si="10"/>
        <v>59.46</v>
      </c>
      <c r="CT6" s="36">
        <f t="shared" si="10"/>
        <v>59.51</v>
      </c>
      <c r="CU6" s="36">
        <f t="shared" si="10"/>
        <v>59.91</v>
      </c>
      <c r="CV6" s="35" t="str">
        <f>IF(CV7="","",IF(CV7="-","【-】","【"&amp;SUBSTITUTE(TEXT(CV7,"#,##0.00"),"-","△")&amp;"】"))</f>
        <v>【60.69】</v>
      </c>
      <c r="CW6" s="36">
        <f>IF(CW7="",NA(),CW7)</f>
        <v>84.07</v>
      </c>
      <c r="CX6" s="36">
        <f t="shared" ref="CX6:DF6" si="11">IF(CX7="",NA(),CX7)</f>
        <v>83.44</v>
      </c>
      <c r="CY6" s="36">
        <f t="shared" si="11"/>
        <v>83.44</v>
      </c>
      <c r="CZ6" s="36">
        <f t="shared" si="11"/>
        <v>82.67</v>
      </c>
      <c r="DA6" s="36">
        <f t="shared" si="11"/>
        <v>81.63</v>
      </c>
      <c r="DB6" s="36">
        <f t="shared" si="11"/>
        <v>87.91</v>
      </c>
      <c r="DC6" s="36">
        <f t="shared" si="11"/>
        <v>87.28</v>
      </c>
      <c r="DD6" s="36">
        <f t="shared" si="11"/>
        <v>87.41</v>
      </c>
      <c r="DE6" s="36">
        <f t="shared" si="11"/>
        <v>87.08</v>
      </c>
      <c r="DF6" s="36">
        <f t="shared" si="11"/>
        <v>87.26</v>
      </c>
      <c r="DG6" s="35" t="str">
        <f>IF(DG7="","",IF(DG7="-","【-】","【"&amp;SUBSTITUTE(TEXT(DG7,"#,##0.00"),"-","△")&amp;"】"))</f>
        <v>【89.82】</v>
      </c>
      <c r="DH6" s="36">
        <f>IF(DH7="",NA(),DH7)</f>
        <v>53.2</v>
      </c>
      <c r="DI6" s="36">
        <f t="shared" ref="DI6:DQ6" si="12">IF(DI7="",NA(),DI7)</f>
        <v>53.19</v>
      </c>
      <c r="DJ6" s="36">
        <f t="shared" si="12"/>
        <v>53.39</v>
      </c>
      <c r="DK6" s="36">
        <f t="shared" si="12"/>
        <v>51.91</v>
      </c>
      <c r="DL6" s="36">
        <f t="shared" si="12"/>
        <v>52.31</v>
      </c>
      <c r="DM6" s="36">
        <f t="shared" si="12"/>
        <v>46.88</v>
      </c>
      <c r="DN6" s="36">
        <f t="shared" si="12"/>
        <v>46.94</v>
      </c>
      <c r="DO6" s="36">
        <f t="shared" si="12"/>
        <v>47.62</v>
      </c>
      <c r="DP6" s="36">
        <f t="shared" si="12"/>
        <v>48.55</v>
      </c>
      <c r="DQ6" s="36">
        <f t="shared" si="12"/>
        <v>49.2</v>
      </c>
      <c r="DR6" s="35" t="str">
        <f>IF(DR7="","",IF(DR7="-","【-】","【"&amp;SUBSTITUTE(TEXT(DR7,"#,##0.00"),"-","△")&amp;"】"))</f>
        <v>【50.19】</v>
      </c>
      <c r="DS6" s="36">
        <f>IF(DS7="",NA(),DS7)</f>
        <v>21.47</v>
      </c>
      <c r="DT6" s="36">
        <f t="shared" ref="DT6:EB6" si="13">IF(DT7="",NA(),DT7)</f>
        <v>22.5</v>
      </c>
      <c r="DU6" s="36">
        <f t="shared" si="13"/>
        <v>37.840000000000003</v>
      </c>
      <c r="DV6" s="36">
        <f t="shared" si="13"/>
        <v>28.9</v>
      </c>
      <c r="DW6" s="36">
        <f t="shared" si="13"/>
        <v>30.8</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0.42</v>
      </c>
      <c r="EE6" s="36">
        <f t="shared" ref="EE6:EM6" si="14">IF(EE7="",NA(),EE7)</f>
        <v>0.63</v>
      </c>
      <c r="EF6" s="36">
        <f t="shared" si="14"/>
        <v>0.64</v>
      </c>
      <c r="EG6" s="36">
        <f t="shared" si="14"/>
        <v>1.19</v>
      </c>
      <c r="EH6" s="36">
        <f t="shared" si="14"/>
        <v>0.93</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122360</v>
      </c>
      <c r="D7" s="38">
        <v>46</v>
      </c>
      <c r="E7" s="38">
        <v>1</v>
      </c>
      <c r="F7" s="38">
        <v>0</v>
      </c>
      <c r="G7" s="38">
        <v>1</v>
      </c>
      <c r="H7" s="38" t="s">
        <v>93</v>
      </c>
      <c r="I7" s="38" t="s">
        <v>94</v>
      </c>
      <c r="J7" s="38" t="s">
        <v>95</v>
      </c>
      <c r="K7" s="38" t="s">
        <v>96</v>
      </c>
      <c r="L7" s="38" t="s">
        <v>97</v>
      </c>
      <c r="M7" s="38" t="s">
        <v>98</v>
      </c>
      <c r="N7" s="39" t="s">
        <v>99</v>
      </c>
      <c r="O7" s="39">
        <v>59.47</v>
      </c>
      <c r="P7" s="39">
        <v>73.23</v>
      </c>
      <c r="Q7" s="39">
        <v>4730</v>
      </c>
      <c r="R7" s="39">
        <v>74330</v>
      </c>
      <c r="S7" s="39">
        <v>262.35000000000002</v>
      </c>
      <c r="T7" s="39">
        <v>283.32</v>
      </c>
      <c r="U7" s="39">
        <v>54116</v>
      </c>
      <c r="V7" s="39">
        <v>171.19</v>
      </c>
      <c r="W7" s="39">
        <v>316.12</v>
      </c>
      <c r="X7" s="39">
        <v>114.88</v>
      </c>
      <c r="Y7" s="39">
        <v>117.54</v>
      </c>
      <c r="Z7" s="39">
        <v>116.43</v>
      </c>
      <c r="AA7" s="39">
        <v>116.38</v>
      </c>
      <c r="AB7" s="39">
        <v>111.09</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90.26</v>
      </c>
      <c r="AU7" s="39">
        <v>112.27</v>
      </c>
      <c r="AV7" s="39">
        <v>147.91999999999999</v>
      </c>
      <c r="AW7" s="39">
        <v>158.88</v>
      </c>
      <c r="AX7" s="39">
        <v>162.54</v>
      </c>
      <c r="AY7" s="39">
        <v>357.82</v>
      </c>
      <c r="AZ7" s="39">
        <v>355.5</v>
      </c>
      <c r="BA7" s="39">
        <v>349.83</v>
      </c>
      <c r="BB7" s="39">
        <v>360.86</v>
      </c>
      <c r="BC7" s="39">
        <v>350.79</v>
      </c>
      <c r="BD7" s="39">
        <v>260.31</v>
      </c>
      <c r="BE7" s="39">
        <v>499.26</v>
      </c>
      <c r="BF7" s="39">
        <v>481.79</v>
      </c>
      <c r="BG7" s="39">
        <v>486.17</v>
      </c>
      <c r="BH7" s="39">
        <v>503.75</v>
      </c>
      <c r="BI7" s="39">
        <v>496.7</v>
      </c>
      <c r="BJ7" s="39">
        <v>307.45999999999998</v>
      </c>
      <c r="BK7" s="39">
        <v>312.58</v>
      </c>
      <c r="BL7" s="39">
        <v>314.87</v>
      </c>
      <c r="BM7" s="39">
        <v>309.27999999999997</v>
      </c>
      <c r="BN7" s="39">
        <v>322.92</v>
      </c>
      <c r="BO7" s="39">
        <v>275.67</v>
      </c>
      <c r="BP7" s="39">
        <v>88.16</v>
      </c>
      <c r="BQ7" s="39">
        <v>93.24</v>
      </c>
      <c r="BR7" s="39">
        <v>91.92</v>
      </c>
      <c r="BS7" s="39">
        <v>92.61</v>
      </c>
      <c r="BT7" s="39">
        <v>91.73</v>
      </c>
      <c r="BU7" s="39">
        <v>106.01</v>
      </c>
      <c r="BV7" s="39">
        <v>104.57</v>
      </c>
      <c r="BW7" s="39">
        <v>103.54</v>
      </c>
      <c r="BX7" s="39">
        <v>103.32</v>
      </c>
      <c r="BY7" s="39">
        <v>100.85</v>
      </c>
      <c r="BZ7" s="39">
        <v>100.05</v>
      </c>
      <c r="CA7" s="39">
        <v>269.33999999999997</v>
      </c>
      <c r="CB7" s="39">
        <v>255.03</v>
      </c>
      <c r="CC7" s="39">
        <v>259.07</v>
      </c>
      <c r="CD7" s="39">
        <v>257.45</v>
      </c>
      <c r="CE7" s="39">
        <v>259.49</v>
      </c>
      <c r="CF7" s="39">
        <v>162.24</v>
      </c>
      <c r="CG7" s="39">
        <v>165.47</v>
      </c>
      <c r="CH7" s="39">
        <v>167.46</v>
      </c>
      <c r="CI7" s="39">
        <v>168.56</v>
      </c>
      <c r="CJ7" s="39">
        <v>167.1</v>
      </c>
      <c r="CK7" s="39">
        <v>166.4</v>
      </c>
      <c r="CL7" s="39">
        <v>62.05</v>
      </c>
      <c r="CM7" s="39">
        <v>60.84</v>
      </c>
      <c r="CN7" s="39">
        <v>61.56</v>
      </c>
      <c r="CO7" s="39">
        <v>62.51</v>
      </c>
      <c r="CP7" s="39">
        <v>64.41</v>
      </c>
      <c r="CQ7" s="39">
        <v>59.11</v>
      </c>
      <c r="CR7" s="39">
        <v>59.74</v>
      </c>
      <c r="CS7" s="39">
        <v>59.46</v>
      </c>
      <c r="CT7" s="39">
        <v>59.51</v>
      </c>
      <c r="CU7" s="39">
        <v>59.91</v>
      </c>
      <c r="CV7" s="39">
        <v>60.69</v>
      </c>
      <c r="CW7" s="39">
        <v>84.07</v>
      </c>
      <c r="CX7" s="39">
        <v>83.44</v>
      </c>
      <c r="CY7" s="39">
        <v>83.44</v>
      </c>
      <c r="CZ7" s="39">
        <v>82.67</v>
      </c>
      <c r="DA7" s="39">
        <v>81.63</v>
      </c>
      <c r="DB7" s="39">
        <v>87.91</v>
      </c>
      <c r="DC7" s="39">
        <v>87.28</v>
      </c>
      <c r="DD7" s="39">
        <v>87.41</v>
      </c>
      <c r="DE7" s="39">
        <v>87.08</v>
      </c>
      <c r="DF7" s="39">
        <v>87.26</v>
      </c>
      <c r="DG7" s="39">
        <v>89.82</v>
      </c>
      <c r="DH7" s="39">
        <v>53.2</v>
      </c>
      <c r="DI7" s="39">
        <v>53.19</v>
      </c>
      <c r="DJ7" s="39">
        <v>53.39</v>
      </c>
      <c r="DK7" s="39">
        <v>51.91</v>
      </c>
      <c r="DL7" s="39">
        <v>52.31</v>
      </c>
      <c r="DM7" s="39">
        <v>46.88</v>
      </c>
      <c r="DN7" s="39">
        <v>46.94</v>
      </c>
      <c r="DO7" s="39">
        <v>47.62</v>
      </c>
      <c r="DP7" s="39">
        <v>48.55</v>
      </c>
      <c r="DQ7" s="39">
        <v>49.2</v>
      </c>
      <c r="DR7" s="39">
        <v>50.19</v>
      </c>
      <c r="DS7" s="39">
        <v>21.47</v>
      </c>
      <c r="DT7" s="39">
        <v>22.5</v>
      </c>
      <c r="DU7" s="39">
        <v>37.840000000000003</v>
      </c>
      <c r="DV7" s="39">
        <v>28.9</v>
      </c>
      <c r="DW7" s="39">
        <v>30.8</v>
      </c>
      <c r="DX7" s="39">
        <v>13.39</v>
      </c>
      <c r="DY7" s="39">
        <v>14.48</v>
      </c>
      <c r="DZ7" s="39">
        <v>16.27</v>
      </c>
      <c r="EA7" s="39">
        <v>17.11</v>
      </c>
      <c r="EB7" s="39">
        <v>18.329999999999998</v>
      </c>
      <c r="EC7" s="39">
        <v>20.63</v>
      </c>
      <c r="ED7" s="39">
        <v>0.42</v>
      </c>
      <c r="EE7" s="39">
        <v>0.63</v>
      </c>
      <c r="EF7" s="39">
        <v>0.64</v>
      </c>
      <c r="EG7" s="39">
        <v>1.19</v>
      </c>
      <c r="EH7" s="39">
        <v>0.93</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香取市</cp:lastModifiedBy>
  <cp:lastPrinted>2022-01-19T00:40:27Z</cp:lastPrinted>
  <dcterms:created xsi:type="dcterms:W3CDTF">2021-12-03T06:47:17Z</dcterms:created>
  <dcterms:modified xsi:type="dcterms:W3CDTF">2022-01-20T00:39:40Z</dcterms:modified>
  <cp:category/>
</cp:coreProperties>
</file>