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6理財班\Ｒ３年度\07公営企業\06 経営比較分析表\20220105 公営企業に係る経営比較分析表（令和２年度決算）の分析等について（依頼）\06検収後最終版データ\171下水道（公共）\"/>
    </mc:Choice>
  </mc:AlternateContent>
  <workbookProtection workbookAlgorithmName="SHA-512" workbookHashValue="vK+nNR/8DM58lOcrGt2VKc+DqnKRS4d+4rlI2DdsjbLQj3CsYwOBxcEQKJsBQWPkszdJAczVq5fAlAFI12HGQQ==" workbookSaltValue="GZUAlTVWXr8vI51TWvH6qg=="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T6" i="5"/>
  <c r="S6" i="5"/>
  <c r="AL8" i="4" s="1"/>
  <c r="R6" i="5"/>
  <c r="Q6" i="5"/>
  <c r="P6" i="5"/>
  <c r="O6" i="5"/>
  <c r="I10" i="4" s="1"/>
  <c r="N6" i="5"/>
  <c r="M6" i="5"/>
  <c r="L6" i="5"/>
  <c r="K6" i="5"/>
  <c r="P8" i="4" s="1"/>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BB10" i="4"/>
  <c r="AD10" i="4"/>
  <c r="W10" i="4"/>
  <c r="P10" i="4"/>
  <c r="B10" i="4"/>
  <c r="BB8" i="4"/>
  <c r="AT8" i="4"/>
  <c r="AD8" i="4"/>
  <c r="W8" i="4"/>
  <c r="B8" i="4"/>
  <c r="B6" i="4"/>
</calcChain>
</file>

<file path=xl/sharedStrings.xml><?xml version="1.0" encoding="utf-8"?>
<sst xmlns="http://schemas.openxmlformats.org/spreadsheetml/2006/main" count="320" uniqueCount="117">
  <si>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</si>
  <si>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</si>
  <si>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</si>
  <si>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</si>
  <si>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</si>
  <si>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</si>
  <si>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</si>
  <si>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</si>
  <si>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</si>
  <si>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</si>
  <si>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</si>
  <si>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</si>
  <si>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</si>
  <si>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</si>
  <si>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</si>
  <si>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</si>
  <si>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</si>
  <si>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</si>
  <si>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</si>
  <si>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</si>
  <si>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</si>
  <si>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</si>
  <si>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</si>
  <si>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</si>
  <si>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</si>
  <si>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</si>
  <si>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</si>
  <si>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</si>
  <si>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</si>
  <si>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</si>
  <si>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</si>
  <si>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</si>
  <si>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</si>
  <si>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</si>
  <si>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</si>
  <si>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</si>
  <si>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</si>
  <si>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</si>
  <si>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</si>
  <si>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</si>
  <si>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</si>
  <si>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</si>
  <si>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</si>
  <si>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</si>
  <si>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</si>
  <si>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</si>
  <si>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</si>
  <si>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</si>
  <si>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</si>
  <si>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</si>
  <si>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</si>
  <si>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</si>
  <si>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</si>
  <si>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</si>
  <si>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</si>
  <si>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</si>
  <si>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</si>
  <si>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</si>
  <si>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</si>
  <si>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</si>
  <si>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</si>
  <si>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</si>
  <si>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</si>
  <si>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</si>
  <si>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</si>
  <si>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</si>
  <si>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</si>
  <si>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</si>
  <si>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</si>
  <si>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</si>
  <si>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</si>
  <si>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</si>
  <si>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</si>
  <si>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</si>
  <si>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</si>
  <si>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</si>
  <si>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</si>
  <si>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</si>
  <si>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</si>
  <si>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</si>
  <si>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</si>
  <si>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</si>
  <si>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</si>
  <si>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</si>
  <si>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</si>
  <si>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</si>
  <si>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</si>
  <si>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</si>
  <si>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</si>
  <si>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</si>
  <si>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</si>
  <si>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</si>
  <si>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</si>
  <si>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</si>
  <si>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</si>
  <si>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</si>
  <si>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印西市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</si>
  <si>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</si>
  <si>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</si>
  <si>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</si>
  <si>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</si>
  <si>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</si>
  <si>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</si>
  <si>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</si>
  <si>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</si>
  <si>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</si>
  <si>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</si>
  <si>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</si>
  <si>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</si>
  <si>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</si>
  <si>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</si>
  <si>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</si>
  <si>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</si>
  <si>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</si>
  <si>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印西市の公共下水道は7割以上が千葉ニュータウン区域であるため受像資産が多いことからも、下水道整備に充てた企業債が全国平均と比べ低く、処理区域内人口の増加とともに使用料も増加している状況である。
一方で、今後老朽化が進んでいく中で管渠等の維持管理及び更新にかかる費用の増加に伴う経費回収率の低下が想定されることから、計画的な長寿命化を図り、持続的で安定した経営に努めていく必要がある。</t>
    <rPh sb="0" eb="3">
      <t>インザイシ</t>
    </rPh>
    <rPh sb="4" eb="6">
      <t>コウキョウ</t>
    </rPh>
    <rPh sb="6" eb="9">
      <t>ゲスイドウ</t>
    </rPh>
    <rPh sb="11" eb="14">
      <t>ワリイジョウ</t>
    </rPh>
    <rPh sb="15" eb="17">
      <t>チバ</t>
    </rPh>
    <rPh sb="23" eb="25">
      <t>クイキ</t>
    </rPh>
    <rPh sb="30" eb="32">
      <t>ジュゾウ</t>
    </rPh>
    <rPh sb="32" eb="34">
      <t>シサン</t>
    </rPh>
    <rPh sb="35" eb="36">
      <t>オオ</t>
    </rPh>
    <rPh sb="43" eb="46">
      <t>ゲスイドウ</t>
    </rPh>
    <rPh sb="46" eb="48">
      <t>セイビ</t>
    </rPh>
    <rPh sb="49" eb="50">
      <t>ア</t>
    </rPh>
    <rPh sb="52" eb="54">
      <t>キギョウ</t>
    </rPh>
    <rPh sb="54" eb="55">
      <t>サイ</t>
    </rPh>
    <rPh sb="56" eb="58">
      <t>ゼンコク</t>
    </rPh>
    <rPh sb="58" eb="60">
      <t>ヘイキン</t>
    </rPh>
    <rPh sb="61" eb="62">
      <t>クラ</t>
    </rPh>
    <rPh sb="63" eb="64">
      <t>ヒク</t>
    </rPh>
    <rPh sb="66" eb="68">
      <t>ショリ</t>
    </rPh>
    <rPh sb="68" eb="70">
      <t>クイキ</t>
    </rPh>
    <rPh sb="70" eb="71">
      <t>ナイ</t>
    </rPh>
    <rPh sb="71" eb="73">
      <t>ジンコウ</t>
    </rPh>
    <rPh sb="74" eb="76">
      <t>ゾウカ</t>
    </rPh>
    <rPh sb="80" eb="83">
      <t>シヨウリョウ</t>
    </rPh>
    <rPh sb="84" eb="86">
      <t>ゾウカ</t>
    </rPh>
    <rPh sb="90" eb="92">
      <t>ジョウキョウ</t>
    </rPh>
    <rPh sb="97" eb="99">
      <t>イッポウ</t>
    </rPh>
    <rPh sb="101" eb="103">
      <t>コンゴ</t>
    </rPh>
    <rPh sb="103" eb="106">
      <t>ロウキュウカ</t>
    </rPh>
    <rPh sb="107" eb="108">
      <t>スス</t>
    </rPh>
    <rPh sb="112" eb="113">
      <t>ナカ</t>
    </rPh>
    <rPh sb="114" eb="116">
      <t>カンキョ</t>
    </rPh>
    <rPh sb="116" eb="117">
      <t>トウ</t>
    </rPh>
    <rPh sb="118" eb="120">
      <t>イジ</t>
    </rPh>
    <rPh sb="122" eb="123">
      <t>オヨ</t>
    </rPh>
    <rPh sb="124" eb="126">
      <t>コウシン</t>
    </rPh>
    <rPh sb="130" eb="132">
      <t>ヒヨウ</t>
    </rPh>
    <rPh sb="133" eb="135">
      <t>ゾウカ</t>
    </rPh>
    <rPh sb="136" eb="137">
      <t>トモナ</t>
    </rPh>
    <rPh sb="138" eb="140">
      <t>ケイヒ</t>
    </rPh>
    <rPh sb="140" eb="142">
      <t>カイシュウ</t>
    </rPh>
    <rPh sb="142" eb="143">
      <t>リツ</t>
    </rPh>
    <rPh sb="144" eb="146">
      <t>テイカ</t>
    </rPh>
    <rPh sb="147" eb="149">
      <t>ソウテイ</t>
    </rPh>
    <rPh sb="157" eb="160">
      <t>ケイカクテキ</t>
    </rPh>
    <rPh sb="161" eb="165">
      <t>チョウジュミョウカ</t>
    </rPh>
    <rPh sb="166" eb="167">
      <t>ハカ</t>
    </rPh>
    <rPh sb="169" eb="172">
      <t>ジゾクテキ</t>
    </rPh>
    <rPh sb="173" eb="175">
      <t>アンテイ</t>
    </rPh>
    <rPh sb="177" eb="179">
      <t>ケイエイ</t>
    </rPh>
    <rPh sb="180" eb="181">
      <t>ツト</t>
    </rPh>
    <rPh sb="185" eb="187">
      <t>ヒツヨウ</t>
    </rPh>
    <phoneticPr fontId="4"/>
  </si>
  <si>
    <t>①経常収支比率は、100%を超えていることから単年度収支は黒字となっている。
②累積欠損金比率は、累積欠損金が発生していないため、当該指標の実績値はありません。
③流動比率は、100%を超えていることから短期的な債務に対する支払能力を有している状況である。
④企業債残高対事業規模比率は、類似団体平均値と比較して低い数値となっているが、今後、施設の更新等の財源である企業債の増加が見込まれる。
⑤経費回収率は、100%を超えていることから、汚水処理費を使用料で賄えている状況である。
⑥汚水処理原価は、類似団体平均値と比較して低い数値となっている。今後見込まれる更新等を効率的に行っていくよう努める。
⑦施設利用率は、単独での下水処理場を有していないため、当該指標の実績値はありません。
⑧水洗化率は、類似団体平均値と比較して高い数値となっている。</t>
    <rPh sb="1" eb="3">
      <t>ケイジョウ</t>
    </rPh>
    <rPh sb="3" eb="5">
      <t>シュウシ</t>
    </rPh>
    <rPh sb="5" eb="7">
      <t>ヒリツ</t>
    </rPh>
    <rPh sb="23" eb="26">
      <t>タンネンド</t>
    </rPh>
    <rPh sb="26" eb="28">
      <t>シュウシ</t>
    </rPh>
    <rPh sb="29" eb="31">
      <t>クロジ</t>
    </rPh>
    <rPh sb="40" eb="42">
      <t>ルイセキ</t>
    </rPh>
    <rPh sb="42" eb="44">
      <t>ケッソン</t>
    </rPh>
    <rPh sb="44" eb="45">
      <t>キン</t>
    </rPh>
    <rPh sb="45" eb="47">
      <t>ヒリツ</t>
    </rPh>
    <rPh sb="49" eb="51">
      <t>ルイセキ</t>
    </rPh>
    <rPh sb="51" eb="53">
      <t>ケッソン</t>
    </rPh>
    <rPh sb="53" eb="54">
      <t>キン</t>
    </rPh>
    <rPh sb="55" eb="57">
      <t>ハッセイ</t>
    </rPh>
    <rPh sb="82" eb="84">
      <t>リュウドウ</t>
    </rPh>
    <rPh sb="84" eb="86">
      <t>ヒリツ</t>
    </rPh>
    <rPh sb="93" eb="94">
      <t>コ</t>
    </rPh>
    <rPh sb="102" eb="105">
      <t>タンキテキ</t>
    </rPh>
    <rPh sb="106" eb="108">
      <t>サイム</t>
    </rPh>
    <rPh sb="109" eb="110">
      <t>タイ</t>
    </rPh>
    <rPh sb="112" eb="114">
      <t>シハライ</t>
    </rPh>
    <rPh sb="114" eb="116">
      <t>ノウリョク</t>
    </rPh>
    <rPh sb="117" eb="118">
      <t>ユウ</t>
    </rPh>
    <rPh sb="122" eb="124">
      <t>ジョウキョウ</t>
    </rPh>
    <rPh sb="130" eb="132">
      <t>キギョウ</t>
    </rPh>
    <rPh sb="132" eb="133">
      <t>サイ</t>
    </rPh>
    <rPh sb="133" eb="135">
      <t>ザンダカ</t>
    </rPh>
    <rPh sb="135" eb="136">
      <t>タイ</t>
    </rPh>
    <rPh sb="136" eb="138">
      <t>ジギョウ</t>
    </rPh>
    <rPh sb="138" eb="140">
      <t>キボ</t>
    </rPh>
    <rPh sb="140" eb="142">
      <t>ヒリツ</t>
    </rPh>
    <rPh sb="144" eb="146">
      <t>ルイジ</t>
    </rPh>
    <rPh sb="146" eb="148">
      <t>ダンタイ</t>
    </rPh>
    <rPh sb="148" eb="151">
      <t>ヘイキンチ</t>
    </rPh>
    <rPh sb="152" eb="154">
      <t>ヒカク</t>
    </rPh>
    <rPh sb="156" eb="157">
      <t>ヒク</t>
    </rPh>
    <rPh sb="158" eb="159">
      <t>カズ</t>
    </rPh>
    <rPh sb="159" eb="160">
      <t>アタイ</t>
    </rPh>
    <rPh sb="168" eb="170">
      <t>コンゴ</t>
    </rPh>
    <rPh sb="171" eb="173">
      <t>シセツ</t>
    </rPh>
    <rPh sb="174" eb="176">
      <t>コウシン</t>
    </rPh>
    <rPh sb="176" eb="177">
      <t>トウ</t>
    </rPh>
    <rPh sb="178" eb="180">
      <t>ザイゲン</t>
    </rPh>
    <rPh sb="183" eb="185">
      <t>キギョウ</t>
    </rPh>
    <rPh sb="185" eb="186">
      <t>サイ</t>
    </rPh>
    <rPh sb="187" eb="189">
      <t>ゾウカ</t>
    </rPh>
    <rPh sb="190" eb="192">
      <t>ミコ</t>
    </rPh>
    <rPh sb="198" eb="200">
      <t>ケイヒ</t>
    </rPh>
    <rPh sb="200" eb="202">
      <t>カイシュウ</t>
    </rPh>
    <rPh sb="202" eb="203">
      <t>リツ</t>
    </rPh>
    <rPh sb="210" eb="211">
      <t>コ</t>
    </rPh>
    <rPh sb="220" eb="222">
      <t>オスイ</t>
    </rPh>
    <rPh sb="222" eb="224">
      <t>ショリ</t>
    </rPh>
    <rPh sb="224" eb="225">
      <t>ヒ</t>
    </rPh>
    <rPh sb="226" eb="229">
      <t>シヨウリョウ</t>
    </rPh>
    <rPh sb="230" eb="231">
      <t>マカナ</t>
    </rPh>
    <rPh sb="235" eb="237">
      <t>ジョウキョウ</t>
    </rPh>
    <rPh sb="243" eb="245">
      <t>オスイ</t>
    </rPh>
    <rPh sb="245" eb="247">
      <t>ショリ</t>
    </rPh>
    <rPh sb="247" eb="249">
      <t>ゲンカ</t>
    </rPh>
    <rPh sb="251" eb="253">
      <t>ルイジ</t>
    </rPh>
    <rPh sb="253" eb="255">
      <t>ダンタイ</t>
    </rPh>
    <rPh sb="255" eb="258">
      <t>ヘイキンチ</t>
    </rPh>
    <rPh sb="259" eb="261">
      <t>ヒカク</t>
    </rPh>
    <rPh sb="263" eb="264">
      <t>ヒク</t>
    </rPh>
    <rPh sb="265" eb="267">
      <t>スウチ</t>
    </rPh>
    <rPh sb="274" eb="276">
      <t>コンゴ</t>
    </rPh>
    <rPh sb="276" eb="278">
      <t>ミコ</t>
    </rPh>
    <rPh sb="281" eb="283">
      <t>コウシン</t>
    </rPh>
    <rPh sb="283" eb="284">
      <t>トウ</t>
    </rPh>
    <rPh sb="285" eb="288">
      <t>コウリツテキ</t>
    </rPh>
    <rPh sb="289" eb="290">
      <t>オコナ</t>
    </rPh>
    <rPh sb="296" eb="297">
      <t>ツト</t>
    </rPh>
    <rPh sb="302" eb="304">
      <t>シセツ</t>
    </rPh>
    <rPh sb="304" eb="306">
      <t>リヨウ</t>
    </rPh>
    <rPh sb="306" eb="307">
      <t>リツ</t>
    </rPh>
    <rPh sb="309" eb="311">
      <t>タンドク</t>
    </rPh>
    <rPh sb="313" eb="315">
      <t>ゲスイ</t>
    </rPh>
    <rPh sb="315" eb="318">
      <t>ショリジョウ</t>
    </rPh>
    <rPh sb="319" eb="320">
      <t>ユウ</t>
    </rPh>
    <rPh sb="345" eb="348">
      <t>スイセンカ</t>
    </rPh>
    <rPh sb="348" eb="349">
      <t>リツ</t>
    </rPh>
    <rPh sb="351" eb="353">
      <t>ルイジ</t>
    </rPh>
    <rPh sb="353" eb="355">
      <t>ダンタイ</t>
    </rPh>
    <rPh sb="355" eb="358">
      <t>ヘイキンチ</t>
    </rPh>
    <rPh sb="359" eb="361">
      <t>ヒカク</t>
    </rPh>
    <rPh sb="363" eb="364">
      <t>タカ</t>
    </rPh>
    <rPh sb="365" eb="367">
      <t>スウチ</t>
    </rPh>
    <phoneticPr fontId="4"/>
  </si>
  <si>
    <t>①③について、類似団体平均値との比較では低い数値である。昭和55年の供用開始以降、管渠の更新が進んでいない状況にあることから計画的な経営に取り組むとともに長寿命化を図っていく必要がある。
②管渠老朽化率は、法定耐用年数を超えた管渠を有していないため、当該指標の実績値はありません。</t>
    <rPh sb="7" eb="9">
      <t>ルイジ</t>
    </rPh>
    <rPh sb="9" eb="11">
      <t>ダンタイ</t>
    </rPh>
    <rPh sb="11" eb="14">
      <t>ヘイキンチ</t>
    </rPh>
    <rPh sb="16" eb="18">
      <t>ヒカク</t>
    </rPh>
    <rPh sb="20" eb="21">
      <t>ヒク</t>
    </rPh>
    <rPh sb="22" eb="24">
      <t>スウチ</t>
    </rPh>
    <rPh sb="28" eb="30">
      <t>ショウワ</t>
    </rPh>
    <rPh sb="32" eb="33">
      <t>ネン</t>
    </rPh>
    <rPh sb="34" eb="36">
      <t>キョウヨウ</t>
    </rPh>
    <rPh sb="36" eb="38">
      <t>カイシ</t>
    </rPh>
    <rPh sb="38" eb="40">
      <t>イコウ</t>
    </rPh>
    <rPh sb="41" eb="43">
      <t>カンキョ</t>
    </rPh>
    <rPh sb="44" eb="46">
      <t>コウシン</t>
    </rPh>
    <rPh sb="47" eb="48">
      <t>スス</t>
    </rPh>
    <rPh sb="53" eb="55">
      <t>ジョウキョウ</t>
    </rPh>
    <rPh sb="62" eb="65">
      <t>ケイカクテキ</t>
    </rPh>
    <rPh sb="66" eb="68">
      <t>ケイエイ</t>
    </rPh>
    <rPh sb="69" eb="70">
      <t>ト</t>
    </rPh>
    <rPh sb="71" eb="72">
      <t>ク</t>
    </rPh>
    <rPh sb="77" eb="81">
      <t>チョウジュミョウカ</t>
    </rPh>
    <rPh sb="82" eb="83">
      <t>ハカ</t>
    </rPh>
    <rPh sb="87" eb="89">
      <t>ヒツヨウ</t>
    </rPh>
    <rPh sb="95" eb="97">
      <t>カンキョ</t>
    </rPh>
    <rPh sb="97" eb="100">
      <t>ロウキュウカ</t>
    </rPh>
    <rPh sb="100" eb="101">
      <t>リツ</t>
    </rPh>
    <rPh sb="103" eb="105">
      <t>ホウテイ</t>
    </rPh>
    <rPh sb="105" eb="107">
      <t>タイヨウ</t>
    </rPh>
    <rPh sb="107" eb="109">
      <t>ネンスウ</t>
    </rPh>
    <rPh sb="110" eb="111">
      <t>コ</t>
    </rPh>
    <rPh sb="113" eb="115">
      <t>カンキョ</t>
    </rPh>
    <rPh sb="116" eb="117">
      <t>ユウ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</si>
</sst>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0.06</c:v>
                </c:pt>
              </c:numCache>
            </c:numRef>
          </c:val>
          <c:extLst>
            <c:ext xmlns:c16="http://schemas.microsoft.com/office/drawing/2014/chart" uri="{C3380CC4-5D6E-409C-BE32-E72D297353CC}">
              <c16:uniqueId val="{00000000-6465-4080-A669-2C1C034F3B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6465-4080-A669-2C1C034F3B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FB-4999-BA8A-7B1D525C308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65.28</c:v>
                </c:pt>
              </c:numCache>
            </c:numRef>
          </c:val>
          <c:smooth val="0"/>
          <c:extLst>
            <c:ext xmlns:c16="http://schemas.microsoft.com/office/drawing/2014/chart" uri="{C3380CC4-5D6E-409C-BE32-E72D297353CC}">
              <c16:uniqueId val="{00000001-46FB-4999-BA8A-7B1D525C308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0</c:v>
                </c:pt>
                <c:pt idx="3">
                  <c:v>0</c:v>
                </c:pt>
                <c:pt idx="4">
                  <c:v>99.43</c:v>
                </c:pt>
              </c:numCache>
            </c:numRef>
          </c:val>
          <c:extLst>
            <c:ext xmlns:c16="http://schemas.microsoft.com/office/drawing/2014/chart" uri="{C3380CC4-5D6E-409C-BE32-E72D297353CC}">
              <c16:uniqueId val="{00000000-4A91-475C-913A-D7624B691A8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92.72</c:v>
                </c:pt>
              </c:numCache>
            </c:numRef>
          </c:val>
          <c:smooth val="0"/>
          <c:extLst>
            <c:ext xmlns:c16="http://schemas.microsoft.com/office/drawing/2014/chart" uri="{C3380CC4-5D6E-409C-BE32-E72D297353CC}">
              <c16:uniqueId val="{00000001-4A91-475C-913A-D7624B691A8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0</c:v>
                </c:pt>
                <c:pt idx="3">
                  <c:v>0</c:v>
                </c:pt>
                <c:pt idx="4">
                  <c:v>107.01</c:v>
                </c:pt>
              </c:numCache>
            </c:numRef>
          </c:val>
          <c:extLst>
            <c:ext xmlns:c16="http://schemas.microsoft.com/office/drawing/2014/chart" uri="{C3380CC4-5D6E-409C-BE32-E72D297353CC}">
              <c16:uniqueId val="{00000000-6B4E-4C22-B1E5-673BACA7B6B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107.85</c:v>
                </c:pt>
              </c:numCache>
            </c:numRef>
          </c:val>
          <c:smooth val="0"/>
          <c:extLst>
            <c:ext xmlns:c16="http://schemas.microsoft.com/office/drawing/2014/chart" uri="{C3380CC4-5D6E-409C-BE32-E72D297353CC}">
              <c16:uniqueId val="{00000001-6B4E-4C22-B1E5-673BACA7B6B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0</c:v>
                </c:pt>
                <c:pt idx="3">
                  <c:v>0</c:v>
                </c:pt>
                <c:pt idx="4">
                  <c:v>3.4</c:v>
                </c:pt>
              </c:numCache>
            </c:numRef>
          </c:val>
          <c:extLst>
            <c:ext xmlns:c16="http://schemas.microsoft.com/office/drawing/2014/chart" uri="{C3380CC4-5D6E-409C-BE32-E72D297353CC}">
              <c16:uniqueId val="{00000000-A61E-429A-81EA-A2240B30AE20}"/>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23.79</c:v>
                </c:pt>
              </c:numCache>
            </c:numRef>
          </c:val>
          <c:smooth val="0"/>
          <c:extLst>
            <c:ext xmlns:c16="http://schemas.microsoft.com/office/drawing/2014/chart" uri="{C3380CC4-5D6E-409C-BE32-E72D297353CC}">
              <c16:uniqueId val="{00000001-A61E-429A-81EA-A2240B30AE20}"/>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976-401A-99F2-546A7AF43288}"/>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1.22</c:v>
                </c:pt>
              </c:numCache>
            </c:numRef>
          </c:val>
          <c:smooth val="0"/>
          <c:extLst>
            <c:ext xmlns:c16="http://schemas.microsoft.com/office/drawing/2014/chart" uri="{C3380CC4-5D6E-409C-BE32-E72D297353CC}">
              <c16:uniqueId val="{00000001-9976-401A-99F2-546A7AF43288}"/>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A3A1-4C4B-A728-915D2054E4A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4.72</c:v>
                </c:pt>
              </c:numCache>
            </c:numRef>
          </c:val>
          <c:smooth val="0"/>
          <c:extLst>
            <c:ext xmlns:c16="http://schemas.microsoft.com/office/drawing/2014/chart" uri="{C3380CC4-5D6E-409C-BE32-E72D297353CC}">
              <c16:uniqueId val="{00000001-A3A1-4C4B-A728-915D2054E4A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0</c:v>
                </c:pt>
                <c:pt idx="3">
                  <c:v>0</c:v>
                </c:pt>
                <c:pt idx="4">
                  <c:v>543.73</c:v>
                </c:pt>
              </c:numCache>
            </c:numRef>
          </c:val>
          <c:extLst>
            <c:ext xmlns:c16="http://schemas.microsoft.com/office/drawing/2014/chart" uri="{C3380CC4-5D6E-409C-BE32-E72D297353CC}">
              <c16:uniqueId val="{00000000-474C-4AAC-8D09-4B98313201B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67.930000000000007</c:v>
                </c:pt>
              </c:numCache>
            </c:numRef>
          </c:val>
          <c:smooth val="0"/>
          <c:extLst>
            <c:ext xmlns:c16="http://schemas.microsoft.com/office/drawing/2014/chart" uri="{C3380CC4-5D6E-409C-BE32-E72D297353CC}">
              <c16:uniqueId val="{00000001-474C-4AAC-8D09-4B98313201B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162.21</c:v>
                </c:pt>
              </c:numCache>
            </c:numRef>
          </c:val>
          <c:extLst>
            <c:ext xmlns:c16="http://schemas.microsoft.com/office/drawing/2014/chart" uri="{C3380CC4-5D6E-409C-BE32-E72D297353CC}">
              <c16:uniqueId val="{00000000-5F27-49B9-A8DA-114A4F99B597}"/>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857.88</c:v>
                </c:pt>
              </c:numCache>
            </c:numRef>
          </c:val>
          <c:smooth val="0"/>
          <c:extLst>
            <c:ext xmlns:c16="http://schemas.microsoft.com/office/drawing/2014/chart" uri="{C3380CC4-5D6E-409C-BE32-E72D297353CC}">
              <c16:uniqueId val="{00000001-5F27-49B9-A8DA-114A4F99B597}"/>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0</c:v>
                </c:pt>
                <c:pt idx="3">
                  <c:v>0</c:v>
                </c:pt>
                <c:pt idx="4">
                  <c:v>115.06</c:v>
                </c:pt>
              </c:numCache>
            </c:numRef>
          </c:val>
          <c:extLst>
            <c:ext xmlns:c16="http://schemas.microsoft.com/office/drawing/2014/chart" uri="{C3380CC4-5D6E-409C-BE32-E72D297353CC}">
              <c16:uniqueId val="{00000000-9C97-4A57-A89B-737B694C103D}"/>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94.97</c:v>
                </c:pt>
              </c:numCache>
            </c:numRef>
          </c:val>
          <c:smooth val="0"/>
          <c:extLst>
            <c:ext xmlns:c16="http://schemas.microsoft.com/office/drawing/2014/chart" uri="{C3380CC4-5D6E-409C-BE32-E72D297353CC}">
              <c16:uniqueId val="{00000001-9C97-4A57-A89B-737B694C103D}"/>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0</c:v>
                </c:pt>
                <c:pt idx="3">
                  <c:v>0</c:v>
                </c:pt>
                <c:pt idx="4">
                  <c:v>104.88</c:v>
                </c:pt>
              </c:numCache>
            </c:numRef>
          </c:val>
          <c:extLst>
            <c:ext xmlns:c16="http://schemas.microsoft.com/office/drawing/2014/chart" uri="{C3380CC4-5D6E-409C-BE32-E72D297353CC}">
              <c16:uniqueId val="{00000000-F9DA-4CC6-8669-108367E252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159.49</c:v>
                </c:pt>
              </c:numCache>
            </c:numRef>
          </c:val>
          <c:smooth val="0"/>
          <c:extLst>
            <c:ext xmlns:c16="http://schemas.microsoft.com/office/drawing/2014/chart" uri="{C3380CC4-5D6E-409C-BE32-E72D297353CC}">
              <c16:uniqueId val="{00000001-F9DA-4CC6-8669-108367E252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千葉県　印西市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105772</v>
      </c>
      <c r="AM8" s="75"/>
      <c r="AN8" s="75"/>
      <c r="AO8" s="75"/>
      <c r="AP8" s="75"/>
      <c r="AQ8" s="75"/>
      <c r="AR8" s="75"/>
      <c r="AS8" s="75"/>
      <c r="AT8" s="74">
        <f>データ!T6</f>
        <v>123.79</v>
      </c>
      <c r="AU8" s="74"/>
      <c r="AV8" s="74"/>
      <c r="AW8" s="74"/>
      <c r="AX8" s="74"/>
      <c r="AY8" s="74"/>
      <c r="AZ8" s="74"/>
      <c r="BA8" s="74"/>
      <c r="BB8" s="74">
        <f>データ!U6</f>
        <v>854.45</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f>データ!O6</f>
        <v>95.63</v>
      </c>
      <c r="J10" s="74"/>
      <c r="K10" s="74"/>
      <c r="L10" s="74"/>
      <c r="M10" s="74"/>
      <c r="N10" s="74"/>
      <c r="O10" s="74"/>
      <c r="P10" s="74">
        <f>データ!P6</f>
        <v>81.62</v>
      </c>
      <c r="Q10" s="74"/>
      <c r="R10" s="74"/>
      <c r="S10" s="74"/>
      <c r="T10" s="74"/>
      <c r="U10" s="74"/>
      <c r="V10" s="74"/>
      <c r="W10" s="74">
        <f>データ!Q6</f>
        <v>84.89</v>
      </c>
      <c r="X10" s="74"/>
      <c r="Y10" s="74"/>
      <c r="Z10" s="74"/>
      <c r="AA10" s="74"/>
      <c r="AB10" s="74"/>
      <c r="AC10" s="74"/>
      <c r="AD10" s="75">
        <f>データ!R6</f>
        <v>2178</v>
      </c>
      <c r="AE10" s="75"/>
      <c r="AF10" s="75"/>
      <c r="AG10" s="75"/>
      <c r="AH10" s="75"/>
      <c r="AI10" s="75"/>
      <c r="AJ10" s="75"/>
      <c r="AK10" s="2"/>
      <c r="AL10" s="75">
        <f>データ!V6</f>
        <v>86579</v>
      </c>
      <c r="AM10" s="75"/>
      <c r="AN10" s="75"/>
      <c r="AO10" s="75"/>
      <c r="AP10" s="75"/>
      <c r="AQ10" s="75"/>
      <c r="AR10" s="75"/>
      <c r="AS10" s="75"/>
      <c r="AT10" s="74">
        <f>データ!W6</f>
        <v>18.32</v>
      </c>
      <c r="AU10" s="74"/>
      <c r="AV10" s="74"/>
      <c r="AW10" s="74"/>
      <c r="AX10" s="74"/>
      <c r="AY10" s="74"/>
      <c r="AZ10" s="74"/>
      <c r="BA10" s="74"/>
      <c r="BB10" s="74">
        <f>データ!X6</f>
        <v>4725.93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115</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BiYB1xZGpLQLeBCXG2gWCLa15KcWqCFR4QvUXxAacY8Ig0uZQue7sO/wGrCMeVI4V2sJaLXzeAmN5aF0OMpx6g==" saltValue="8uS1L6vLAV5YazzJ1xtMG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122319</v>
      </c>
      <c r="D6" s="33">
        <f t="shared" si="3"/>
        <v>46</v>
      </c>
      <c r="E6" s="33">
        <f t="shared" si="3"/>
        <v>17</v>
      </c>
      <c r="F6" s="33">
        <f t="shared" si="3"/>
        <v>1</v>
      </c>
      <c r="G6" s="33">
        <f t="shared" si="3"/>
        <v>0</v>
      </c>
      <c r="H6" s="33" t="str">
        <f t="shared" si="3"/>
        <v>千葉県　印西市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95.63</v>
      </c>
      <c r="P6" s="34">
        <f t="shared" si="3"/>
        <v>81.62</v>
      </c>
      <c r="Q6" s="34">
        <f t="shared" si="3"/>
        <v>84.89</v>
      </c>
      <c r="R6" s="34">
        <f t="shared" si="3"/>
        <v>2178</v>
      </c>
      <c r="S6" s="34">
        <f t="shared" si="3"/>
        <v>105772</v>
      </c>
      <c r="T6" s="34">
        <f t="shared" si="3"/>
        <v>123.79</v>
      </c>
      <c r="U6" s="34">
        <f t="shared" si="3"/>
        <v>854.45</v>
      </c>
      <c r="V6" s="34">
        <f t="shared" si="3"/>
        <v>86579</v>
      </c>
      <c r="W6" s="34">
        <f t="shared" si="3"/>
        <v>18.32</v>
      </c>
      <c r="X6" s="34">
        <f t="shared" si="3"/>
        <v>4725.93</v>
      </c>
      <c r="Y6" s="35" t="str">
        <f>IF(Y7="",NA(),Y7)</f>
        <v>-</v>
      </c>
      <c r="Z6" s="35" t="str">
        <f t="shared" ref="Z6:AH6" si="4">IF(Z7="",NA(),Z7)</f>
        <v>-</v>
      </c>
      <c r="AA6" s="35" t="str">
        <f t="shared" si="4"/>
        <v>-</v>
      </c>
      <c r="AB6" s="35" t="str">
        <f t="shared" si="4"/>
        <v>-</v>
      </c>
      <c r="AC6" s="35">
        <f t="shared" si="4"/>
        <v>107.01</v>
      </c>
      <c r="AD6" s="35" t="str">
        <f t="shared" si="4"/>
        <v>-</v>
      </c>
      <c r="AE6" s="35" t="str">
        <f t="shared" si="4"/>
        <v>-</v>
      </c>
      <c r="AF6" s="35" t="str">
        <f t="shared" si="4"/>
        <v>-</v>
      </c>
      <c r="AG6" s="35" t="str">
        <f t="shared" si="4"/>
        <v>-</v>
      </c>
      <c r="AH6" s="35">
        <f t="shared" si="4"/>
        <v>107.85</v>
      </c>
      <c r="AI6" s="34" t="str">
        <f>IF(AI7="","",IF(AI7="-","【-】","【"&amp;SUBSTITUTE(TEXT(AI7,"#,##0.00"),"-","△")&amp;"】"))</f>
        <v>【106.67】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4.72</v>
      </c>
      <c r="AT6" s="34" t="str">
        <f>IF(AT7="","",IF(AT7="-","【-】","【"&amp;SUBSTITUTE(TEXT(AT7,"#,##0.00"),"-","△")&amp;"】"))</f>
        <v>【3.64】</v>
      </c>
      <c r="AU6" s="35" t="str">
        <f>IF(AU7="",NA(),AU7)</f>
        <v>-</v>
      </c>
      <c r="AV6" s="35" t="str">
        <f t="shared" ref="AV6:BD6" si="6">IF(AV7="",NA(),AV7)</f>
        <v>-</v>
      </c>
      <c r="AW6" s="35" t="str">
        <f t="shared" si="6"/>
        <v>-</v>
      </c>
      <c r="AX6" s="35" t="str">
        <f t="shared" si="6"/>
        <v>-</v>
      </c>
      <c r="AY6" s="35">
        <f t="shared" si="6"/>
        <v>543.73</v>
      </c>
      <c r="AZ6" s="35" t="str">
        <f t="shared" si="6"/>
        <v>-</v>
      </c>
      <c r="BA6" s="35" t="str">
        <f t="shared" si="6"/>
        <v>-</v>
      </c>
      <c r="BB6" s="35" t="str">
        <f t="shared" si="6"/>
        <v>-</v>
      </c>
      <c r="BC6" s="35" t="str">
        <f t="shared" si="6"/>
        <v>-</v>
      </c>
      <c r="BD6" s="35">
        <f t="shared" si="6"/>
        <v>67.930000000000007</v>
      </c>
      <c r="BE6" s="34" t="str">
        <f>IF(BE7="","",IF(BE7="-","【-】","【"&amp;SUBSTITUTE(TEXT(BE7,"#,##0.00"),"-","△")&amp;"】"))</f>
        <v>【67.52】</v>
      </c>
      <c r="BF6" s="35" t="str">
        <f>IF(BF7="",NA(),BF7)</f>
        <v>-</v>
      </c>
      <c r="BG6" s="35" t="str">
        <f t="shared" ref="BG6:BO6" si="7">IF(BG7="",NA(),BG7)</f>
        <v>-</v>
      </c>
      <c r="BH6" s="35" t="str">
        <f t="shared" si="7"/>
        <v>-</v>
      </c>
      <c r="BI6" s="35" t="str">
        <f t="shared" si="7"/>
        <v>-</v>
      </c>
      <c r="BJ6" s="35">
        <f t="shared" si="7"/>
        <v>162.21</v>
      </c>
      <c r="BK6" s="35" t="str">
        <f t="shared" si="7"/>
        <v>-</v>
      </c>
      <c r="BL6" s="35" t="str">
        <f t="shared" si="7"/>
        <v>-</v>
      </c>
      <c r="BM6" s="35" t="str">
        <f t="shared" si="7"/>
        <v>-</v>
      </c>
      <c r="BN6" s="35" t="str">
        <f t="shared" si="7"/>
        <v>-</v>
      </c>
      <c r="BO6" s="35">
        <f t="shared" si="7"/>
        <v>857.88</v>
      </c>
      <c r="BP6" s="34" t="str">
        <f>IF(BP7="","",IF(BP7="-","【-】","【"&amp;SUBSTITUTE(TEXT(BP7,"#,##0.00"),"-","△")&amp;"】"))</f>
        <v>【705.21】</v>
      </c>
      <c r="BQ6" s="35" t="str">
        <f>IF(BQ7="",NA(),BQ7)</f>
        <v>-</v>
      </c>
      <c r="BR6" s="35" t="str">
        <f t="shared" ref="BR6:BZ6" si="8">IF(BR7="",NA(),BR7)</f>
        <v>-</v>
      </c>
      <c r="BS6" s="35" t="str">
        <f t="shared" si="8"/>
        <v>-</v>
      </c>
      <c r="BT6" s="35" t="str">
        <f t="shared" si="8"/>
        <v>-</v>
      </c>
      <c r="BU6" s="35">
        <f t="shared" si="8"/>
        <v>115.06</v>
      </c>
      <c r="BV6" s="35" t="str">
        <f t="shared" si="8"/>
        <v>-</v>
      </c>
      <c r="BW6" s="35" t="str">
        <f t="shared" si="8"/>
        <v>-</v>
      </c>
      <c r="BX6" s="35" t="str">
        <f t="shared" si="8"/>
        <v>-</v>
      </c>
      <c r="BY6" s="35" t="str">
        <f t="shared" si="8"/>
        <v>-</v>
      </c>
      <c r="BZ6" s="35">
        <f t="shared" si="8"/>
        <v>94.97</v>
      </c>
      <c r="CA6" s="34" t="str">
        <f>IF(CA7="","",IF(CA7="-","【-】","【"&amp;SUBSTITUTE(TEXT(CA7,"#,##0.00"),"-","△")&amp;"】"))</f>
        <v>【98.96】</v>
      </c>
      <c r="CB6" s="35" t="str">
        <f>IF(CB7="",NA(),CB7)</f>
        <v>-</v>
      </c>
      <c r="CC6" s="35" t="str">
        <f t="shared" ref="CC6:CK6" si="9">IF(CC7="",NA(),CC7)</f>
        <v>-</v>
      </c>
      <c r="CD6" s="35" t="str">
        <f t="shared" si="9"/>
        <v>-</v>
      </c>
      <c r="CE6" s="35" t="str">
        <f t="shared" si="9"/>
        <v>-</v>
      </c>
      <c r="CF6" s="35">
        <f t="shared" si="9"/>
        <v>104.88</v>
      </c>
      <c r="CG6" s="35" t="str">
        <f t="shared" si="9"/>
        <v>-</v>
      </c>
      <c r="CH6" s="35" t="str">
        <f t="shared" si="9"/>
        <v>-</v>
      </c>
      <c r="CI6" s="35" t="str">
        <f t="shared" si="9"/>
        <v>-</v>
      </c>
      <c r="CJ6" s="35" t="str">
        <f t="shared" si="9"/>
        <v>-</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t="str">
        <f t="shared" si="10"/>
        <v>-</v>
      </c>
      <c r="CV6" s="35">
        <f t="shared" si="10"/>
        <v>65.28</v>
      </c>
      <c r="CW6" s="34" t="str">
        <f>IF(CW7="","",IF(CW7="-","【-】","【"&amp;SUBSTITUTE(TEXT(CW7,"#,##0.00"),"-","△")&amp;"】"))</f>
        <v>【59.57】</v>
      </c>
      <c r="CX6" s="35" t="str">
        <f>IF(CX7="",NA(),CX7)</f>
        <v>-</v>
      </c>
      <c r="CY6" s="35" t="str">
        <f t="shared" ref="CY6:DG6" si="11">IF(CY7="",NA(),CY7)</f>
        <v>-</v>
      </c>
      <c r="CZ6" s="35" t="str">
        <f t="shared" si="11"/>
        <v>-</v>
      </c>
      <c r="DA6" s="35" t="str">
        <f t="shared" si="11"/>
        <v>-</v>
      </c>
      <c r="DB6" s="35">
        <f t="shared" si="11"/>
        <v>99.43</v>
      </c>
      <c r="DC6" s="35" t="str">
        <f t="shared" si="11"/>
        <v>-</v>
      </c>
      <c r="DD6" s="35" t="str">
        <f t="shared" si="11"/>
        <v>-</v>
      </c>
      <c r="DE6" s="35" t="str">
        <f t="shared" si="11"/>
        <v>-</v>
      </c>
      <c r="DF6" s="35" t="str">
        <f t="shared" si="11"/>
        <v>-</v>
      </c>
      <c r="DG6" s="35">
        <f t="shared" si="11"/>
        <v>92.72</v>
      </c>
      <c r="DH6" s="34" t="str">
        <f>IF(DH7="","",IF(DH7="-","【-】","【"&amp;SUBSTITUTE(TEXT(DH7,"#,##0.00"),"-","△")&amp;"】"))</f>
        <v>【95.57】</v>
      </c>
      <c r="DI6" s="35" t="str">
        <f>IF(DI7="",NA(),DI7)</f>
        <v>-</v>
      </c>
      <c r="DJ6" s="35" t="str">
        <f t="shared" ref="DJ6:DR6" si="12">IF(DJ7="",NA(),DJ7)</f>
        <v>-</v>
      </c>
      <c r="DK6" s="35" t="str">
        <f t="shared" si="12"/>
        <v>-</v>
      </c>
      <c r="DL6" s="35" t="str">
        <f t="shared" si="12"/>
        <v>-</v>
      </c>
      <c r="DM6" s="35">
        <f t="shared" si="12"/>
        <v>3.4</v>
      </c>
      <c r="DN6" s="35" t="str">
        <f t="shared" si="12"/>
        <v>-</v>
      </c>
      <c r="DO6" s="35" t="str">
        <f t="shared" si="12"/>
        <v>-</v>
      </c>
      <c r="DP6" s="35" t="str">
        <f t="shared" si="12"/>
        <v>-</v>
      </c>
      <c r="DQ6" s="35" t="str">
        <f t="shared" si="12"/>
        <v>-</v>
      </c>
      <c r="DR6" s="35">
        <f t="shared" si="12"/>
        <v>23.79</v>
      </c>
      <c r="DS6" s="34" t="str">
        <f>IF(DS7="","",IF(DS7="-","【-】","【"&amp;SUBSTITUTE(TEXT(DS7,"#,##0.00"),"-","△")&amp;"】"))</f>
        <v>【36.52】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1.22</v>
      </c>
      <c r="ED6" s="34" t="str">
        <f>IF(ED7="","",IF(ED7="-","【-】","【"&amp;SUBSTITUTE(TEXT(ED7,"#,##0.00"),"-","△")&amp;"】"))</f>
        <v>【5.72】</v>
      </c>
      <c r="EE6" s="35" t="str">
        <f>IF(EE7="",NA(),EE7)</f>
        <v>-</v>
      </c>
      <c r="EF6" s="35" t="str">
        <f t="shared" ref="EF6:EN6" si="14">IF(EF7="",NA(),EF7)</f>
        <v>-</v>
      </c>
      <c r="EG6" s="35" t="str">
        <f t="shared" si="14"/>
        <v>-</v>
      </c>
      <c r="EH6" s="35" t="str">
        <f t="shared" si="14"/>
        <v>-</v>
      </c>
      <c r="EI6" s="35">
        <f t="shared" si="14"/>
        <v>0.06</v>
      </c>
      <c r="EJ6" s="35" t="str">
        <f t="shared" si="14"/>
        <v>-</v>
      </c>
      <c r="EK6" s="35" t="str">
        <f t="shared" si="14"/>
        <v>-</v>
      </c>
      <c r="EL6" s="35" t="str">
        <f t="shared" si="14"/>
        <v>-</v>
      </c>
      <c r="EM6" s="35" t="str">
        <f t="shared" si="14"/>
        <v>-</v>
      </c>
      <c r="EN6" s="35">
        <f t="shared" si="14"/>
        <v>0.09</v>
      </c>
      <c r="EO6" s="34" t="str">
        <f>IF(EO7="","",IF(EO7="-","【-】","【"&amp;SUBSTITUTE(TEXT(EO7,"#,##0.00"),"-","△")&amp;"】"))</f>
        <v>【0.30】</v>
      </c>
    </row>
    <row r="7" spans="1:148" s="36" customFormat="1" x14ac:dyDescent="0.15">
      <c r="A7" s="28"/>
      <c r="B7" s="37">
        <v>2020</v>
      </c>
      <c r="C7" s="37">
        <v>122319</v>
      </c>
      <c r="D7" s="37">
        <v>46</v>
      </c>
      <c r="E7" s="37">
        <v>17</v>
      </c>
      <c r="F7" s="37">
        <v>1</v>
      </c>
      <c r="G7" s="37">
        <v>0</v>
      </c>
      <c r="H7" s="37" t="s">
        <v>96</v>
      </c>
      <c r="I7" s="37" t="s">
        <v>97</v>
      </c>
      <c r="J7" s="37" t="s">
        <v>98</v>
      </c>
      <c r="K7" s="37" t="s">
        <v>99</v>
      </c>
      <c r="L7" s="37" t="s">
        <v>100</v>
      </c>
      <c r="M7" s="37" t="s">
        <v>101</v>
      </c>
      <c r="N7" s="38" t="s">
        <v>102</v>
      </c>
      <c r="O7" s="38">
        <v>95.63</v>
      </c>
      <c r="P7" s="38">
        <v>81.62</v>
      </c>
      <c r="Q7" s="38">
        <v>84.89</v>
      </c>
      <c r="R7" s="38">
        <v>2178</v>
      </c>
      <c r="S7" s="38">
        <v>105772</v>
      </c>
      <c r="T7" s="38">
        <v>123.79</v>
      </c>
      <c r="U7" s="38">
        <v>854.45</v>
      </c>
      <c r="V7" s="38">
        <v>86579</v>
      </c>
      <c r="W7" s="38">
        <v>18.32</v>
      </c>
      <c r="X7" s="38">
        <v>4725.93</v>
      </c>
      <c r="Y7" s="38" t="s">
        <v>102</v>
      </c>
      <c r="Z7" s="38" t="s">
        <v>102</v>
      </c>
      <c r="AA7" s="38" t="s">
        <v>102</v>
      </c>
      <c r="AB7" s="38" t="s">
        <v>102</v>
      </c>
      <c r="AC7" s="38">
        <v>107.01</v>
      </c>
      <c r="AD7" s="38" t="s">
        <v>102</v>
      </c>
      <c r="AE7" s="38" t="s">
        <v>102</v>
      </c>
      <c r="AF7" s="38" t="s">
        <v>102</v>
      </c>
      <c r="AG7" s="38" t="s">
        <v>102</v>
      </c>
      <c r="AH7" s="38">
        <v>107.85</v>
      </c>
      <c r="AI7" s="38">
        <v>106.67</v>
      </c>
      <c r="AJ7" s="38" t="s">
        <v>102</v>
      </c>
      <c r="AK7" s="38" t="s">
        <v>102</v>
      </c>
      <c r="AL7" s="38" t="s">
        <v>102</v>
      </c>
      <c r="AM7" s="38" t="s">
        <v>102</v>
      </c>
      <c r="AN7" s="38">
        <v>0</v>
      </c>
      <c r="AO7" s="38" t="s">
        <v>102</v>
      </c>
      <c r="AP7" s="38" t="s">
        <v>102</v>
      </c>
      <c r="AQ7" s="38" t="s">
        <v>102</v>
      </c>
      <c r="AR7" s="38" t="s">
        <v>102</v>
      </c>
      <c r="AS7" s="38">
        <v>4.72</v>
      </c>
      <c r="AT7" s="38">
        <v>3.64</v>
      </c>
      <c r="AU7" s="38" t="s">
        <v>102</v>
      </c>
      <c r="AV7" s="38" t="s">
        <v>102</v>
      </c>
      <c r="AW7" s="38" t="s">
        <v>102</v>
      </c>
      <c r="AX7" s="38" t="s">
        <v>102</v>
      </c>
      <c r="AY7" s="38">
        <v>543.73</v>
      </c>
      <c r="AZ7" s="38" t="s">
        <v>102</v>
      </c>
      <c r="BA7" s="38" t="s">
        <v>102</v>
      </c>
      <c r="BB7" s="38" t="s">
        <v>102</v>
      </c>
      <c r="BC7" s="38" t="s">
        <v>102</v>
      </c>
      <c r="BD7" s="38">
        <v>67.930000000000007</v>
      </c>
      <c r="BE7" s="38">
        <v>67.52</v>
      </c>
      <c r="BF7" s="38" t="s">
        <v>102</v>
      </c>
      <c r="BG7" s="38" t="s">
        <v>102</v>
      </c>
      <c r="BH7" s="38" t="s">
        <v>102</v>
      </c>
      <c r="BI7" s="38" t="s">
        <v>102</v>
      </c>
      <c r="BJ7" s="38">
        <v>162.21</v>
      </c>
      <c r="BK7" s="38" t="s">
        <v>102</v>
      </c>
      <c r="BL7" s="38" t="s">
        <v>102</v>
      </c>
      <c r="BM7" s="38" t="s">
        <v>102</v>
      </c>
      <c r="BN7" s="38" t="s">
        <v>102</v>
      </c>
      <c r="BO7" s="38">
        <v>857.88</v>
      </c>
      <c r="BP7" s="38">
        <v>705.21</v>
      </c>
      <c r="BQ7" s="38" t="s">
        <v>102</v>
      </c>
      <c r="BR7" s="38" t="s">
        <v>102</v>
      </c>
      <c r="BS7" s="38" t="s">
        <v>102</v>
      </c>
      <c r="BT7" s="38" t="s">
        <v>102</v>
      </c>
      <c r="BU7" s="38">
        <v>115.06</v>
      </c>
      <c r="BV7" s="38" t="s">
        <v>102</v>
      </c>
      <c r="BW7" s="38" t="s">
        <v>102</v>
      </c>
      <c r="BX7" s="38" t="s">
        <v>102</v>
      </c>
      <c r="BY7" s="38" t="s">
        <v>102</v>
      </c>
      <c r="BZ7" s="38">
        <v>94.97</v>
      </c>
      <c r="CA7" s="38">
        <v>98.96</v>
      </c>
      <c r="CB7" s="38" t="s">
        <v>102</v>
      </c>
      <c r="CC7" s="38" t="s">
        <v>102</v>
      </c>
      <c r="CD7" s="38" t="s">
        <v>102</v>
      </c>
      <c r="CE7" s="38" t="s">
        <v>102</v>
      </c>
      <c r="CF7" s="38">
        <v>104.88</v>
      </c>
      <c r="CG7" s="38" t="s">
        <v>102</v>
      </c>
      <c r="CH7" s="38" t="s">
        <v>102</v>
      </c>
      <c r="CI7" s="38" t="s">
        <v>102</v>
      </c>
      <c r="CJ7" s="38" t="s">
        <v>102</v>
      </c>
      <c r="CK7" s="38">
        <v>159.49</v>
      </c>
      <c r="CL7" s="38">
        <v>134.52000000000001</v>
      </c>
      <c r="CM7" s="38" t="s">
        <v>102</v>
      </c>
      <c r="CN7" s="38" t="s">
        <v>102</v>
      </c>
      <c r="CO7" s="38" t="s">
        <v>102</v>
      </c>
      <c r="CP7" s="38" t="s">
        <v>102</v>
      </c>
      <c r="CQ7" s="38" t="s">
        <v>102</v>
      </c>
      <c r="CR7" s="38" t="s">
        <v>102</v>
      </c>
      <c r="CS7" s="38" t="s">
        <v>102</v>
      </c>
      <c r="CT7" s="38" t="s">
        <v>102</v>
      </c>
      <c r="CU7" s="38" t="s">
        <v>102</v>
      </c>
      <c r="CV7" s="38">
        <v>65.28</v>
      </c>
      <c r="CW7" s="38">
        <v>59.57</v>
      </c>
      <c r="CX7" s="38" t="s">
        <v>102</v>
      </c>
      <c r="CY7" s="38" t="s">
        <v>102</v>
      </c>
      <c r="CZ7" s="38" t="s">
        <v>102</v>
      </c>
      <c r="DA7" s="38" t="s">
        <v>102</v>
      </c>
      <c r="DB7" s="38">
        <v>99.43</v>
      </c>
      <c r="DC7" s="38" t="s">
        <v>102</v>
      </c>
      <c r="DD7" s="38" t="s">
        <v>102</v>
      </c>
      <c r="DE7" s="38" t="s">
        <v>102</v>
      </c>
      <c r="DF7" s="38" t="s">
        <v>102</v>
      </c>
      <c r="DG7" s="38">
        <v>92.72</v>
      </c>
      <c r="DH7" s="38">
        <v>95.57</v>
      </c>
      <c r="DI7" s="38" t="s">
        <v>102</v>
      </c>
      <c r="DJ7" s="38" t="s">
        <v>102</v>
      </c>
      <c r="DK7" s="38" t="s">
        <v>102</v>
      </c>
      <c r="DL7" s="38" t="s">
        <v>102</v>
      </c>
      <c r="DM7" s="38">
        <v>3.4</v>
      </c>
      <c r="DN7" s="38" t="s">
        <v>102</v>
      </c>
      <c r="DO7" s="38" t="s">
        <v>102</v>
      </c>
      <c r="DP7" s="38" t="s">
        <v>102</v>
      </c>
      <c r="DQ7" s="38" t="s">
        <v>102</v>
      </c>
      <c r="DR7" s="38">
        <v>23.79</v>
      </c>
      <c r="DS7" s="38">
        <v>36.520000000000003</v>
      </c>
      <c r="DT7" s="38" t="s">
        <v>102</v>
      </c>
      <c r="DU7" s="38" t="s">
        <v>102</v>
      </c>
      <c r="DV7" s="38" t="s">
        <v>102</v>
      </c>
      <c r="DW7" s="38" t="s">
        <v>102</v>
      </c>
      <c r="DX7" s="38">
        <v>0</v>
      </c>
      <c r="DY7" s="38" t="s">
        <v>102</v>
      </c>
      <c r="DZ7" s="38" t="s">
        <v>102</v>
      </c>
      <c r="EA7" s="38" t="s">
        <v>102</v>
      </c>
      <c r="EB7" s="38" t="s">
        <v>102</v>
      </c>
      <c r="EC7" s="38">
        <v>1.22</v>
      </c>
      <c r="ED7" s="38">
        <v>5.72</v>
      </c>
      <c r="EE7" s="38" t="s">
        <v>102</v>
      </c>
      <c r="EF7" s="38" t="s">
        <v>102</v>
      </c>
      <c r="EG7" s="38" t="s">
        <v>102</v>
      </c>
      <c r="EH7" s="38" t="s">
        <v>102</v>
      </c>
      <c r="EI7" s="38">
        <v>0.06</v>
      </c>
      <c r="EJ7" s="38" t="s">
        <v>102</v>
      </c>
      <c r="EK7" s="38" t="s">
        <v>102</v>
      </c>
      <c r="EL7" s="38" t="s">
        <v>102</v>
      </c>
      <c r="EM7" s="38" t="s">
        <v>102</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111</v>
      </c>
      <c r="D13" t="s">
        <v>110</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2022-01-14T06:03:05Z</cp:lastPrinted>
  <dcterms:created xsi:type="dcterms:W3CDTF">2021-12-03T07:10:24Z</dcterms:created>
  <dcterms:modified xsi:type="dcterms:W3CDTF">2022-02-07T05:13:07Z</dcterms:modified>
  <cp:category/>
</cp:coreProperties>
</file>