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1_所属全体フォルダ\6理財班\Ｒ３年度\07公営企業\06 経営比較分析表\20220105 公営企業に係る経営比較分析表（令和２年度決算）の分析等について（依頼）\06検収後最終版データ\140駐車場\"/>
    </mc:Choice>
  </mc:AlternateContent>
  <workbookProtection workbookAlgorithmName="SHA-512" workbookHashValue="nGUnkztCU5p+bbXRoq9odys3BcbGN2pxkQUfSn6ChYGX9VeIMMFIrrWtG0OdS8MB9el8wSmRdRQml94NjeI/6Q==" workbookSaltValue="gA3p73JDuMZ0FyoPfurbHw==" workbookSpinCount="100000" lockStructure="1"/>
  <bookViews>
    <workbookView xWindow="0" yWindow="0" windowWidth="19200" windowHeight="1152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BG30" i="4" s="1"/>
  <c r="DT7" i="5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CV67" i="4" s="1"/>
  <c r="BZ7" i="5"/>
  <c r="BY7" i="5"/>
  <c r="BX7" i="5"/>
  <c r="BW7" i="5"/>
  <c r="JV53" i="4" s="1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BG52" i="4" s="1"/>
  <c r="AV7" i="5"/>
  <c r="AU7" i="5"/>
  <c r="AS7" i="5"/>
  <c r="AR7" i="5"/>
  <c r="GQ32" i="4" s="1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JQ10" i="4" s="1"/>
  <c r="V7" i="5"/>
  <c r="U7" i="5"/>
  <c r="T7" i="5"/>
  <c r="S7" i="5"/>
  <c r="HX8" i="4" s="1"/>
  <c r="R7" i="5"/>
  <c r="Q7" i="5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LE76" i="4"/>
  <c r="HP76" i="4"/>
  <c r="CV76" i="4"/>
  <c r="AV76" i="4"/>
  <c r="MA53" i="4"/>
  <c r="LH53" i="4"/>
  <c r="KO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AN52" i="4"/>
  <c r="U52" i="4"/>
  <c r="KO51" i="4"/>
  <c r="FX51" i="4"/>
  <c r="BG51" i="4"/>
  <c r="MA32" i="4"/>
  <c r="LH32" i="4"/>
  <c r="KO32" i="4"/>
  <c r="JV32" i="4"/>
  <c r="JC32" i="4"/>
  <c r="HJ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KO30" i="4"/>
  <c r="FX30" i="4"/>
  <c r="LJ10" i="4"/>
  <c r="HX10" i="4"/>
  <c r="DU10" i="4"/>
  <c r="CF10" i="4"/>
  <c r="B10" i="4"/>
  <c r="LJ8" i="4"/>
  <c r="JQ8" i="4"/>
  <c r="FJ8" i="4"/>
  <c r="DU8" i="4"/>
  <c r="CF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E11" i="5"/>
  <c r="B11" i="5"/>
  <c r="R76" i="4" l="1"/>
  <c r="JC51" i="4"/>
  <c r="KA76" i="4"/>
  <c r="EL51" i="4"/>
  <c r="JC30" i="4"/>
  <c r="GL76" i="4"/>
  <c r="U51" i="4"/>
  <c r="EL30" i="4"/>
  <c r="U30" i="4"/>
  <c r="BZ30" i="4"/>
  <c r="BK76" i="4"/>
  <c r="LH51" i="4"/>
  <c r="LT76" i="4"/>
  <c r="LH30" i="4"/>
  <c r="GQ51" i="4"/>
  <c r="IE76" i="4"/>
  <c r="BZ51" i="4"/>
  <c r="GQ30" i="4"/>
  <c r="HA76" i="4"/>
  <c r="AN51" i="4"/>
  <c r="FE30" i="4"/>
  <c r="AN30" i="4"/>
  <c r="AG76" i="4"/>
  <c r="JV51" i="4"/>
  <c r="KP76" i="4"/>
  <c r="FE51" i="4"/>
  <c r="JV30" i="4"/>
</calcChain>
</file>

<file path=xl/sharedStrings.xml><?xml version="1.0" encoding="utf-8"?>
<sst xmlns="http://schemas.openxmlformats.org/spreadsheetml/2006/main" count="278" uniqueCount="127">
  <si>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</si>
  <si>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</si>
  <si>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</si>
  <si>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</si>
  <si>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</si>
  <si>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</si>
  <si>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</si>
  <si>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</si>
  <si>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</si>
  <si>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</si>
  <si>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</si>
  <si>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</si>
  <si>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</si>
  <si>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</si>
  <si>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</si>
  <si>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</si>
  <si>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</si>
  <si>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</si>
  <si>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</si>
  <si>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</si>
  <si>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</si>
  <si>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</si>
  <si>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</si>
  <si>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</si>
  <si>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</si>
  <si>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</si>
  <si>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</si>
  <si>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</si>
  <si>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</si>
  <si>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</si>
  <si>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</si>
  <si>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</si>
  <si>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</si>
  <si>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</si>
  <si>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</si>
  <si>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</si>
  <si>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</si>
  <si>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</si>
  <si>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</si>
  <si>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</si>
  <si>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</si>
  <si>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</si>
  <si>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</si>
  <si>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</si>
  <si>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</si>
  <si>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</si>
  <si>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</si>
  <si>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</si>
  <si>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</si>
  <si>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</si>
  <si>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</si>
  <si>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</si>
  <si>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</si>
  <si>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</si>
  <si>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</si>
  <si>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</si>
  <si>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</si>
  <si>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</si>
  <si>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</si>
  <si>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</si>
  <si>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</si>
  <si>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</si>
  <si>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</si>
  <si>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</si>
  <si>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</si>
  <si>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</si>
  <si>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</si>
  <si>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</si>
  <si>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</si>
  <si>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</si>
  <si>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</si>
  <si>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</si>
  <si>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</si>
  <si>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</si>
  <si>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</si>
  <si>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</si>
  <si>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</si>
  <si>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</si>
  <si>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</si>
  <si>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</si>
  <si>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</si>
  <si>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</si>
  <si>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</si>
  <si>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</si>
  <si>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</si>
  <si>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</si>
  <si>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</si>
  <si>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</si>
  <si>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</si>
  <si>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</si>
  <si>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</si>
  <si>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</si>
  <si>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</si>
  <si>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</si>
  <si>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</si>
  <si>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</si>
  <si>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</si>
  <si>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</si>
  <si>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</si>
  <si>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</si>
  <si>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</si>
  <si>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</si>
  <si>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</si>
  <si>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</si>
  <si>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</si>
  <si>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千葉県　松戸市</t>
  </si>
  <si>
    <t>松戸駅西口地下駐車場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</si>
  <si>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</si>
  <si>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</si>
  <si>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</si>
  <si>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</si>
  <si>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</si>
  <si>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</si>
  <si>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 届出駐車場</t>
  </si>
  <si>
    <t>地下式</t>
  </si>
  <si>
    <t>駅</t>
  </si>
  <si>
    <t>有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</si>
  <si>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</si>
  <si>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</si>
  <si>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</si>
  <si>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</si>
  <si>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</si>
  <si>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</si>
  <si>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①収益的収支比率については、平成30年度に繰越金を除いた単年度の収支が赤字となり、一時的に100％未満の数値となっているが、令和元年度には100％以上の数値に回復している。平成30年度に一時的に100％未満の数値となった要因は、計画的に進めいている設備の更新・修繕等の中で、利用者の安全確保の観点から特に優先すべきものとして、高額な費用を要する修繕等を実施したためである。
　④売上高ＧＯＰ比率及び⑤ＥＢＩＴＤＡについても、同様の理由から、平成30年度は一時的にマイナス指標となっているが、令和元年度にはプラス指標に回復している。
　②他会計補助金比率及び③駐車場台数一台あたりの他会計補助金額については、0％を維持しており、一般会計からの繰入に依存せず、独立採算性の原則に基づいた事業運営を行っている。</t>
    <rPh sb="87" eb="89">
      <t>ヘイセイ</t>
    </rPh>
    <rPh sb="91" eb="93">
      <t>ネンド</t>
    </rPh>
    <rPh sb="94" eb="96">
      <t>イチジ</t>
    </rPh>
    <rPh sb="96" eb="97">
      <t>テキ</t>
    </rPh>
    <rPh sb="102" eb="104">
      <t>ミマン</t>
    </rPh>
    <rPh sb="105" eb="107">
      <t>スウチ</t>
    </rPh>
    <rPh sb="221" eb="223">
      <t>ヘイセイ</t>
    </rPh>
    <rPh sb="225" eb="227">
      <t>ネンド</t>
    </rPh>
    <rPh sb="246" eb="248">
      <t>レイワ</t>
    </rPh>
    <rPh sb="248" eb="249">
      <t>ガン</t>
    </rPh>
    <rPh sb="249" eb="250">
      <t>ネン</t>
    </rPh>
    <rPh sb="250" eb="251">
      <t>タビ</t>
    </rPh>
    <rPh sb="256" eb="258">
      <t>シヒョウ</t>
    </rPh>
    <rPh sb="259" eb="261">
      <t>カイフク</t>
    </rPh>
    <phoneticPr fontId="5"/>
  </si>
  <si>
    <t>　資産等の状況としては、建設に伴う貸付金及び起債の償還が、平成17年度をもって終了しているものの、供用開始から30年以上が経過し、施設の老朽化が進んでおり、設備更新を計画的に進めている。</t>
    <phoneticPr fontId="5"/>
  </si>
  <si>
    <t>　建設に伴う貸付金及び起債の償還が、平成17年度をもって終了し、以後、一般会計からの繰入に依存せず、独立採算性の原則に基づいた事業運営を行っている。
　また、供用開始から30年以上が経過し、設備更新を進めているが、料金収入で賄えない事業費については、繰越金を一部充当しており、繰越金を含めた実質収支は、安定的に黒字を計上している。
　しかしながら、今後は、新型コロナウイルス感染拡大等の影響により、料金収入の見込みが不透明な中で、老朽化した設備の更新を進めることが必要となり、経営環境は厳しさを増すと予想される。
　今後も安定的な事業運営を行っていくため、令和3年3月に策定した松戸市駐車場事業経営計画を基に、収支状況の検証や更なる経営改善に向けた取組を検討することで、中長期的視点に立った経営を行う。</t>
    <rPh sb="32" eb="34">
      <t>イゴ</t>
    </rPh>
    <rPh sb="95" eb="97">
      <t>セツビ</t>
    </rPh>
    <rPh sb="97" eb="99">
      <t>コウシン</t>
    </rPh>
    <rPh sb="100" eb="101">
      <t>スス</t>
    </rPh>
    <rPh sb="178" eb="180">
      <t>シンガタ</t>
    </rPh>
    <rPh sb="187" eb="189">
      <t>カンセン</t>
    </rPh>
    <rPh sb="189" eb="191">
      <t>カクダイ</t>
    </rPh>
    <rPh sb="191" eb="192">
      <t>トウ</t>
    </rPh>
    <rPh sb="193" eb="195">
      <t>エイキョウ</t>
    </rPh>
    <rPh sb="199" eb="201">
      <t>リョウキン</t>
    </rPh>
    <rPh sb="201" eb="203">
      <t>シュウニュウ</t>
    </rPh>
    <rPh sb="204" eb="206">
      <t>ミコ</t>
    </rPh>
    <rPh sb="208" eb="211">
      <t>フトウメイ</t>
    </rPh>
    <rPh sb="212" eb="213">
      <t>ナカ</t>
    </rPh>
    <rPh sb="215" eb="218">
      <t>ロウキュウカ</t>
    </rPh>
    <rPh sb="220" eb="222">
      <t>セツビ</t>
    </rPh>
    <rPh sb="223" eb="225">
      <t>コウシン</t>
    </rPh>
    <rPh sb="226" eb="227">
      <t>スス</t>
    </rPh>
    <rPh sb="232" eb="234">
      <t>ヒツヨウ</t>
    </rPh>
    <rPh sb="238" eb="240">
      <t>ケイエイ</t>
    </rPh>
    <rPh sb="240" eb="242">
      <t>カンキョウ</t>
    </rPh>
    <rPh sb="243" eb="244">
      <t>キビ</t>
    </rPh>
    <rPh sb="247" eb="248">
      <t>マ</t>
    </rPh>
    <rPh sb="250" eb="252">
      <t>ヨソウ</t>
    </rPh>
    <rPh sb="258" eb="260">
      <t>コンゴ</t>
    </rPh>
    <rPh sb="278" eb="280">
      <t>レイワ</t>
    </rPh>
    <rPh sb="281" eb="282">
      <t>ネン</t>
    </rPh>
    <rPh sb="283" eb="284">
      <t>ガツ</t>
    </rPh>
    <rPh sb="285" eb="287">
      <t>サクテイ</t>
    </rPh>
    <rPh sb="289" eb="292">
      <t>マツドシ</t>
    </rPh>
    <rPh sb="292" eb="295">
      <t>チュウシャジョウ</t>
    </rPh>
    <rPh sb="295" eb="297">
      <t>ジギョウ</t>
    </rPh>
    <rPh sb="297" eb="299">
      <t>ケイエイ</t>
    </rPh>
    <rPh sb="299" eb="301">
      <t>ケイカク</t>
    </rPh>
    <rPh sb="302" eb="303">
      <t>モト</t>
    </rPh>
    <phoneticPr fontId="5"/>
  </si>
  <si>
    <t>　当該施設は、周辺商業施設の駐車場としての利用が定着していることから、利用台数は、令和元年度までは増加傾向にあった。
　令和２年度については、新型コロナウイルス感染拡大の影響により、利用台数が減少している。しかしながら、ピーク時間帯の11時～15時については、満車となる時間帯も多くある。
　また、類似施設平均値との比較においても、適正な稼働率を維持しているといえる。</t>
    <rPh sb="41" eb="43">
      <t>レイワ</t>
    </rPh>
    <rPh sb="43" eb="46">
      <t>ガンネンド</t>
    </rPh>
    <rPh sb="60" eb="62">
      <t>レイワ</t>
    </rPh>
    <rPh sb="63" eb="65">
      <t>ネンド</t>
    </rPh>
    <rPh sb="91" eb="95">
      <t>リヨウダイスウ</t>
    </rPh>
    <rPh sb="96" eb="98">
      <t>ゲンショウ</t>
    </rPh>
    <rPh sb="113" eb="116">
      <t>ジカンタイ</t>
    </rPh>
    <rPh sb="119" eb="120">
      <t>ジ</t>
    </rPh>
    <rPh sb="123" eb="124">
      <t>ジ</t>
    </rPh>
    <rPh sb="166" eb="168">
      <t>テキセイ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</si>
</sst>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 applyProtection="1">
      <alignment horizontal="left" vertical="top" shrinkToFit="1"/>
      <protection hidden="1"/>
    </xf>
    <xf numFmtId="0" fontId="8" fillId="0" borderId="7" xfId="0" applyFont="1" applyBorder="1" applyAlignment="1" applyProtection="1">
      <alignment horizontal="left" vertical="top" shrinkToFit="1"/>
      <protection hidden="1"/>
    </xf>
    <xf numFmtId="0" fontId="8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170.2</c:v>
                </c:pt>
                <c:pt idx="2">
                  <c:v>63.4</c:v>
                </c:pt>
                <c:pt idx="3">
                  <c:v>117.9</c:v>
                </c:pt>
                <c:pt idx="4">
                  <c:v>158.19999999999999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7-469C-B85B-929FB2890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206.5</c:v>
                </c:pt>
                <c:pt idx="1">
                  <c:v>124.4</c:v>
                </c:pt>
                <c:pt idx="2">
                  <c:v>126.3</c:v>
                </c:pt>
                <c:pt idx="3">
                  <c:v>121.8</c:v>
                </c:pt>
                <c:pt idx="4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17-469C-B85B-929FB2890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6-49C9-A8C7-B209DC38E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320.39999999999998</c:v>
                </c:pt>
                <c:pt idx="1">
                  <c:v>243</c:v>
                </c:pt>
                <c:pt idx="2">
                  <c:v>193.1</c:v>
                </c:pt>
                <c:pt idx="3">
                  <c:v>163.69999999999999</c:v>
                </c:pt>
                <c:pt idx="4">
                  <c:v>117.8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6-49C9-A8C7-B209DC38E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FF7-4A4D-8EC1-998672E1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F7-4A4D-8EC1-998672E1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E93-4C67-A36E-0F76FB25E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93-4C67-A36E-0F76FB25E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B-4A42-8021-D4195F631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17.100000000000001</c:v>
                </c:pt>
                <c:pt idx="1">
                  <c:v>16.899999999999999</c:v>
                </c:pt>
                <c:pt idx="2">
                  <c:v>12.1</c:v>
                </c:pt>
                <c:pt idx="3">
                  <c:v>6.5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BB-4A42-8021-D4195F631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C-4BB8-A159-FC6295408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158</c:v>
                </c:pt>
                <c:pt idx="1">
                  <c:v>117</c:v>
                </c:pt>
                <c:pt idx="2">
                  <c:v>96</c:v>
                </c:pt>
                <c:pt idx="3">
                  <c:v>37</c:v>
                </c:pt>
                <c:pt idx="4">
                  <c:v>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BC-4BB8-A159-FC6295408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389.6</c:v>
                </c:pt>
                <c:pt idx="1">
                  <c:v>409</c:v>
                </c:pt>
                <c:pt idx="2">
                  <c:v>435.8</c:v>
                </c:pt>
                <c:pt idx="3">
                  <c:v>456.7</c:v>
                </c:pt>
                <c:pt idx="4">
                  <c:v>400.7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3-4679-BAC6-FD176BEEC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184.7</c:v>
                </c:pt>
                <c:pt idx="1">
                  <c:v>184.1</c:v>
                </c:pt>
                <c:pt idx="2">
                  <c:v>188.2</c:v>
                </c:pt>
                <c:pt idx="3">
                  <c:v>184.2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3-4679-BAC6-FD176BEEC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35.1</c:v>
                </c:pt>
                <c:pt idx="1">
                  <c:v>41.2</c:v>
                </c:pt>
                <c:pt idx="2">
                  <c:v>-58</c:v>
                </c:pt>
                <c:pt idx="3">
                  <c:v>10.7</c:v>
                </c:pt>
                <c:pt idx="4">
                  <c:v>33.6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4-4BC6-8C0F-C3DA129E3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</c:v>
                </c:pt>
                <c:pt idx="1">
                  <c:v>11.7</c:v>
                </c:pt>
                <c:pt idx="2">
                  <c:v>9.6</c:v>
                </c:pt>
                <c:pt idx="3">
                  <c:v>2.2000000000000002</c:v>
                </c:pt>
                <c:pt idx="4">
                  <c:v>-74.8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74-4BC6-8C0F-C3DA129E3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30610</c:v>
                </c:pt>
                <c:pt idx="1">
                  <c:v>39294</c:v>
                </c:pt>
                <c:pt idx="2">
                  <c:v>-57154</c:v>
                </c:pt>
                <c:pt idx="3">
                  <c:v>16963</c:v>
                </c:pt>
                <c:pt idx="4">
                  <c:v>30603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D-46D6-9700-39F010FD3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37773</c:v>
                </c:pt>
                <c:pt idx="1">
                  <c:v>33351</c:v>
                </c:pt>
                <c:pt idx="2">
                  <c:v>18755</c:v>
                </c:pt>
                <c:pt idx="3">
                  <c:v>16100</c:v>
                </c:pt>
                <c:pt idx="4">
                  <c:v>4993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2D-46D6-9700-39F010FD3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43" t="s">
        <v>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  <c r="CY2" s="143"/>
      <c r="CZ2" s="143"/>
      <c r="DA2" s="143"/>
      <c r="DB2" s="143"/>
      <c r="DC2" s="143"/>
      <c r="DD2" s="143"/>
      <c r="DE2" s="143"/>
      <c r="DF2" s="143"/>
      <c r="DG2" s="143"/>
      <c r="DH2" s="143"/>
      <c r="DI2" s="143"/>
      <c r="DJ2" s="143"/>
      <c r="DK2" s="143"/>
      <c r="DL2" s="143"/>
      <c r="DM2" s="143"/>
      <c r="DN2" s="143"/>
      <c r="DO2" s="143"/>
      <c r="DP2" s="143"/>
      <c r="DQ2" s="143"/>
      <c r="DR2" s="143"/>
      <c r="DS2" s="143"/>
      <c r="DT2" s="143"/>
      <c r="DU2" s="143"/>
      <c r="DV2" s="143"/>
      <c r="DW2" s="143"/>
      <c r="DX2" s="143"/>
      <c r="DY2" s="143"/>
      <c r="DZ2" s="143"/>
      <c r="EA2" s="143"/>
      <c r="EB2" s="143"/>
      <c r="EC2" s="143"/>
      <c r="ED2" s="143"/>
      <c r="EE2" s="143"/>
      <c r="EF2" s="143"/>
      <c r="EG2" s="143"/>
      <c r="EH2" s="143"/>
      <c r="EI2" s="143"/>
      <c r="EJ2" s="143"/>
      <c r="EK2" s="143"/>
      <c r="EL2" s="143"/>
      <c r="EM2" s="143"/>
      <c r="EN2" s="143"/>
      <c r="EO2" s="143"/>
      <c r="EP2" s="143"/>
      <c r="EQ2" s="143"/>
      <c r="ER2" s="143"/>
      <c r="ES2" s="143"/>
      <c r="ET2" s="143"/>
      <c r="EU2" s="143"/>
      <c r="EV2" s="143"/>
      <c r="EW2" s="143"/>
      <c r="EX2" s="143"/>
      <c r="EY2" s="143"/>
      <c r="EZ2" s="143"/>
      <c r="FA2" s="143"/>
      <c r="FB2" s="143"/>
      <c r="FC2" s="143"/>
      <c r="FD2" s="143"/>
      <c r="FE2" s="143"/>
      <c r="FF2" s="143"/>
      <c r="FG2" s="143"/>
      <c r="FH2" s="143"/>
      <c r="FI2" s="143"/>
      <c r="FJ2" s="143"/>
      <c r="FK2" s="143"/>
      <c r="FL2" s="143"/>
      <c r="FM2" s="143"/>
      <c r="FN2" s="143"/>
      <c r="FO2" s="143"/>
      <c r="FP2" s="143"/>
      <c r="FQ2" s="143"/>
      <c r="FR2" s="143"/>
      <c r="FS2" s="143"/>
      <c r="FT2" s="143"/>
      <c r="FU2" s="143"/>
      <c r="FV2" s="143"/>
      <c r="FW2" s="143"/>
      <c r="FX2" s="143"/>
      <c r="FY2" s="143"/>
      <c r="FZ2" s="143"/>
      <c r="GA2" s="143"/>
      <c r="GB2" s="143"/>
      <c r="GC2" s="143"/>
      <c r="GD2" s="143"/>
      <c r="GE2" s="143"/>
      <c r="GF2" s="143"/>
      <c r="GG2" s="143"/>
      <c r="GH2" s="143"/>
      <c r="GI2" s="143"/>
      <c r="GJ2" s="143"/>
      <c r="GK2" s="143"/>
      <c r="GL2" s="143"/>
      <c r="GM2" s="143"/>
      <c r="GN2" s="143"/>
      <c r="GO2" s="143"/>
      <c r="GP2" s="143"/>
      <c r="GQ2" s="143"/>
      <c r="GR2" s="143"/>
      <c r="GS2" s="143"/>
      <c r="GT2" s="143"/>
      <c r="GU2" s="143"/>
      <c r="GV2" s="143"/>
      <c r="GW2" s="143"/>
      <c r="GX2" s="143"/>
      <c r="GY2" s="143"/>
      <c r="GZ2" s="143"/>
      <c r="HA2" s="143"/>
      <c r="HB2" s="143"/>
      <c r="HC2" s="143"/>
      <c r="HD2" s="143"/>
      <c r="HE2" s="143"/>
      <c r="HF2" s="143"/>
      <c r="HG2" s="143"/>
      <c r="HH2" s="143"/>
      <c r="HI2" s="143"/>
      <c r="HJ2" s="143"/>
      <c r="HK2" s="143"/>
      <c r="HL2" s="143"/>
      <c r="HM2" s="143"/>
      <c r="HN2" s="143"/>
      <c r="HO2" s="143"/>
      <c r="HP2" s="143"/>
      <c r="HQ2" s="143"/>
      <c r="HR2" s="143"/>
      <c r="HS2" s="143"/>
      <c r="HT2" s="143"/>
      <c r="HU2" s="143"/>
      <c r="HV2" s="143"/>
      <c r="HW2" s="143"/>
      <c r="HX2" s="143"/>
      <c r="HY2" s="143"/>
      <c r="HZ2" s="143"/>
      <c r="IA2" s="143"/>
      <c r="IB2" s="143"/>
      <c r="IC2" s="143"/>
      <c r="ID2" s="143"/>
      <c r="IE2" s="143"/>
      <c r="IF2" s="143"/>
      <c r="IG2" s="143"/>
      <c r="IH2" s="143"/>
      <c r="II2" s="143"/>
      <c r="IJ2" s="143"/>
      <c r="IK2" s="143"/>
      <c r="IL2" s="143"/>
      <c r="IM2" s="143"/>
      <c r="IN2" s="143"/>
      <c r="IO2" s="143"/>
      <c r="IP2" s="143"/>
      <c r="IQ2" s="143"/>
      <c r="IR2" s="143"/>
      <c r="IS2" s="143"/>
      <c r="IT2" s="143"/>
      <c r="IU2" s="143"/>
      <c r="IV2" s="143"/>
      <c r="IW2" s="143"/>
      <c r="IX2" s="143"/>
      <c r="IY2" s="143"/>
      <c r="IZ2" s="143"/>
      <c r="JA2" s="143"/>
      <c r="JB2" s="143"/>
      <c r="JC2" s="143"/>
      <c r="JD2" s="143"/>
      <c r="JE2" s="143"/>
      <c r="JF2" s="143"/>
      <c r="JG2" s="143"/>
      <c r="JH2" s="143"/>
      <c r="JI2" s="143"/>
      <c r="JJ2" s="143"/>
      <c r="JK2" s="143"/>
      <c r="JL2" s="143"/>
      <c r="JM2" s="143"/>
      <c r="JN2" s="143"/>
      <c r="JO2" s="143"/>
      <c r="JP2" s="143"/>
      <c r="JQ2" s="143"/>
      <c r="JR2" s="143"/>
      <c r="JS2" s="143"/>
      <c r="JT2" s="143"/>
      <c r="JU2" s="143"/>
      <c r="JV2" s="143"/>
      <c r="JW2" s="143"/>
      <c r="JX2" s="143"/>
      <c r="JY2" s="143"/>
      <c r="JZ2" s="143"/>
      <c r="KA2" s="143"/>
      <c r="KB2" s="143"/>
      <c r="KC2" s="143"/>
      <c r="KD2" s="143"/>
      <c r="KE2" s="143"/>
      <c r="KF2" s="143"/>
      <c r="KG2" s="143"/>
      <c r="KH2" s="143"/>
      <c r="KI2" s="143"/>
      <c r="KJ2" s="143"/>
      <c r="KK2" s="143"/>
      <c r="KL2" s="143"/>
      <c r="KM2" s="143"/>
      <c r="KN2" s="143"/>
      <c r="KO2" s="143"/>
      <c r="KP2" s="143"/>
      <c r="KQ2" s="143"/>
      <c r="KR2" s="143"/>
      <c r="KS2" s="143"/>
      <c r="KT2" s="143"/>
      <c r="KU2" s="143"/>
      <c r="KV2" s="143"/>
      <c r="KW2" s="143"/>
      <c r="KX2" s="143"/>
      <c r="KY2" s="143"/>
      <c r="KZ2" s="143"/>
      <c r="LA2" s="143"/>
      <c r="LB2" s="143"/>
      <c r="LC2" s="143"/>
      <c r="LD2" s="143"/>
      <c r="LE2" s="143"/>
      <c r="LF2" s="143"/>
      <c r="LG2" s="143"/>
      <c r="LH2" s="143"/>
      <c r="LI2" s="143"/>
      <c r="LJ2" s="143"/>
      <c r="LK2" s="143"/>
      <c r="LL2" s="143"/>
      <c r="LM2" s="143"/>
      <c r="LN2" s="143"/>
      <c r="LO2" s="143"/>
      <c r="LP2" s="143"/>
      <c r="LQ2" s="143"/>
      <c r="LR2" s="143"/>
      <c r="LS2" s="143"/>
      <c r="LT2" s="143"/>
      <c r="LU2" s="143"/>
      <c r="LV2" s="143"/>
      <c r="LW2" s="143"/>
      <c r="LX2" s="143"/>
      <c r="LY2" s="143"/>
      <c r="LZ2" s="143"/>
      <c r="MA2" s="143"/>
      <c r="MB2" s="143"/>
      <c r="MC2" s="143"/>
      <c r="MD2" s="143"/>
      <c r="ME2" s="143"/>
      <c r="MF2" s="143"/>
      <c r="MG2" s="143"/>
      <c r="MH2" s="143"/>
      <c r="MI2" s="143"/>
      <c r="MJ2" s="143"/>
      <c r="MK2" s="143"/>
      <c r="ML2" s="143"/>
      <c r="MM2" s="143"/>
      <c r="MN2" s="143"/>
      <c r="MO2" s="143"/>
      <c r="MP2" s="143"/>
      <c r="MQ2" s="143"/>
      <c r="MR2" s="143"/>
      <c r="MS2" s="143"/>
      <c r="MT2" s="143"/>
      <c r="MU2" s="143"/>
      <c r="MV2" s="143"/>
      <c r="MW2" s="143"/>
      <c r="MX2" s="143"/>
      <c r="MY2" s="143"/>
      <c r="MZ2" s="143"/>
      <c r="NA2" s="143"/>
      <c r="NB2" s="143"/>
      <c r="NC2" s="143"/>
      <c r="ND2" s="143"/>
      <c r="NE2" s="143"/>
      <c r="NF2" s="143"/>
      <c r="NG2" s="143"/>
      <c r="NH2" s="143"/>
      <c r="NI2" s="143"/>
      <c r="NJ2" s="143"/>
      <c r="NK2" s="143"/>
      <c r="NL2" s="143"/>
      <c r="NM2" s="143"/>
      <c r="NN2" s="143"/>
      <c r="NO2" s="143"/>
      <c r="NP2" s="143"/>
      <c r="NQ2" s="143"/>
      <c r="NR2" s="143"/>
    </row>
    <row r="3" spans="1:382" ht="9.75" customHeight="1" x14ac:dyDescent="0.15">
      <c r="A3" s="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  <c r="GK3" s="143"/>
      <c r="GL3" s="143"/>
      <c r="GM3" s="143"/>
      <c r="GN3" s="143"/>
      <c r="GO3" s="143"/>
      <c r="GP3" s="143"/>
      <c r="GQ3" s="143"/>
      <c r="GR3" s="143"/>
      <c r="GS3" s="143"/>
      <c r="GT3" s="143"/>
      <c r="GU3" s="143"/>
      <c r="GV3" s="143"/>
      <c r="GW3" s="143"/>
      <c r="GX3" s="143"/>
      <c r="GY3" s="143"/>
      <c r="GZ3" s="143"/>
      <c r="HA3" s="143"/>
      <c r="HB3" s="143"/>
      <c r="HC3" s="143"/>
      <c r="HD3" s="143"/>
      <c r="HE3" s="143"/>
      <c r="HF3" s="143"/>
      <c r="HG3" s="143"/>
      <c r="HH3" s="143"/>
      <c r="HI3" s="143"/>
      <c r="HJ3" s="143"/>
      <c r="HK3" s="143"/>
      <c r="HL3" s="143"/>
      <c r="HM3" s="143"/>
      <c r="HN3" s="143"/>
      <c r="HO3" s="143"/>
      <c r="HP3" s="143"/>
      <c r="HQ3" s="143"/>
      <c r="HR3" s="143"/>
      <c r="HS3" s="143"/>
      <c r="HT3" s="143"/>
      <c r="HU3" s="143"/>
      <c r="HV3" s="143"/>
      <c r="HW3" s="143"/>
      <c r="HX3" s="143"/>
      <c r="HY3" s="143"/>
      <c r="HZ3" s="143"/>
      <c r="IA3" s="143"/>
      <c r="IB3" s="143"/>
      <c r="IC3" s="143"/>
      <c r="ID3" s="143"/>
      <c r="IE3" s="143"/>
      <c r="IF3" s="143"/>
      <c r="IG3" s="143"/>
      <c r="IH3" s="143"/>
      <c r="II3" s="143"/>
      <c r="IJ3" s="143"/>
      <c r="IK3" s="143"/>
      <c r="IL3" s="143"/>
      <c r="IM3" s="143"/>
      <c r="IN3" s="143"/>
      <c r="IO3" s="143"/>
      <c r="IP3" s="143"/>
      <c r="IQ3" s="143"/>
      <c r="IR3" s="143"/>
      <c r="IS3" s="143"/>
      <c r="IT3" s="143"/>
      <c r="IU3" s="143"/>
      <c r="IV3" s="143"/>
      <c r="IW3" s="143"/>
      <c r="IX3" s="143"/>
      <c r="IY3" s="143"/>
      <c r="IZ3" s="143"/>
      <c r="JA3" s="143"/>
      <c r="JB3" s="143"/>
      <c r="JC3" s="143"/>
      <c r="JD3" s="143"/>
      <c r="JE3" s="143"/>
      <c r="JF3" s="143"/>
      <c r="JG3" s="143"/>
      <c r="JH3" s="143"/>
      <c r="JI3" s="143"/>
      <c r="JJ3" s="143"/>
      <c r="JK3" s="143"/>
      <c r="JL3" s="143"/>
      <c r="JM3" s="143"/>
      <c r="JN3" s="143"/>
      <c r="JO3" s="143"/>
      <c r="JP3" s="143"/>
      <c r="JQ3" s="143"/>
      <c r="JR3" s="143"/>
      <c r="JS3" s="143"/>
      <c r="JT3" s="143"/>
      <c r="JU3" s="143"/>
      <c r="JV3" s="143"/>
      <c r="JW3" s="143"/>
      <c r="JX3" s="143"/>
      <c r="JY3" s="143"/>
      <c r="JZ3" s="143"/>
      <c r="KA3" s="143"/>
      <c r="KB3" s="143"/>
      <c r="KC3" s="143"/>
      <c r="KD3" s="143"/>
      <c r="KE3" s="143"/>
      <c r="KF3" s="143"/>
      <c r="KG3" s="143"/>
      <c r="KH3" s="143"/>
      <c r="KI3" s="143"/>
      <c r="KJ3" s="143"/>
      <c r="KK3" s="143"/>
      <c r="KL3" s="143"/>
      <c r="KM3" s="143"/>
      <c r="KN3" s="143"/>
      <c r="KO3" s="143"/>
      <c r="KP3" s="143"/>
      <c r="KQ3" s="143"/>
      <c r="KR3" s="143"/>
      <c r="KS3" s="143"/>
      <c r="KT3" s="143"/>
      <c r="KU3" s="143"/>
      <c r="KV3" s="143"/>
      <c r="KW3" s="143"/>
      <c r="KX3" s="143"/>
      <c r="KY3" s="143"/>
      <c r="KZ3" s="143"/>
      <c r="LA3" s="143"/>
      <c r="LB3" s="143"/>
      <c r="LC3" s="143"/>
      <c r="LD3" s="143"/>
      <c r="LE3" s="143"/>
      <c r="LF3" s="143"/>
      <c r="LG3" s="143"/>
      <c r="LH3" s="143"/>
      <c r="LI3" s="143"/>
      <c r="LJ3" s="143"/>
      <c r="LK3" s="143"/>
      <c r="LL3" s="143"/>
      <c r="LM3" s="143"/>
      <c r="LN3" s="143"/>
      <c r="LO3" s="143"/>
      <c r="LP3" s="143"/>
      <c r="LQ3" s="143"/>
      <c r="LR3" s="143"/>
      <c r="LS3" s="143"/>
      <c r="LT3" s="143"/>
      <c r="LU3" s="143"/>
      <c r="LV3" s="143"/>
      <c r="LW3" s="143"/>
      <c r="LX3" s="143"/>
      <c r="LY3" s="143"/>
      <c r="LZ3" s="143"/>
      <c r="MA3" s="143"/>
      <c r="MB3" s="143"/>
      <c r="MC3" s="143"/>
      <c r="MD3" s="143"/>
      <c r="ME3" s="143"/>
      <c r="MF3" s="143"/>
      <c r="MG3" s="143"/>
      <c r="MH3" s="143"/>
      <c r="MI3" s="143"/>
      <c r="MJ3" s="143"/>
      <c r="MK3" s="143"/>
      <c r="ML3" s="143"/>
      <c r="MM3" s="143"/>
      <c r="MN3" s="143"/>
      <c r="MO3" s="143"/>
      <c r="MP3" s="143"/>
      <c r="MQ3" s="143"/>
      <c r="MR3" s="143"/>
      <c r="MS3" s="143"/>
      <c r="MT3" s="143"/>
      <c r="MU3" s="143"/>
      <c r="MV3" s="143"/>
      <c r="MW3" s="143"/>
      <c r="MX3" s="143"/>
      <c r="MY3" s="143"/>
      <c r="MZ3" s="143"/>
      <c r="NA3" s="143"/>
      <c r="NB3" s="143"/>
      <c r="NC3" s="143"/>
      <c r="ND3" s="143"/>
      <c r="NE3" s="143"/>
      <c r="NF3" s="143"/>
      <c r="NG3" s="143"/>
      <c r="NH3" s="143"/>
      <c r="NI3" s="143"/>
      <c r="NJ3" s="143"/>
      <c r="NK3" s="143"/>
      <c r="NL3" s="143"/>
      <c r="NM3" s="143"/>
      <c r="NN3" s="143"/>
      <c r="NO3" s="143"/>
      <c r="NP3" s="143"/>
      <c r="NQ3" s="143"/>
      <c r="NR3" s="143"/>
    </row>
    <row r="4" spans="1:382" ht="9.75" customHeight="1" x14ac:dyDescent="0.15">
      <c r="A4" s="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  <c r="IU4" s="143"/>
      <c r="IV4" s="143"/>
      <c r="IW4" s="143"/>
      <c r="IX4" s="143"/>
      <c r="IY4" s="143"/>
      <c r="IZ4" s="143"/>
      <c r="JA4" s="143"/>
      <c r="JB4" s="143"/>
      <c r="JC4" s="143"/>
      <c r="JD4" s="143"/>
      <c r="JE4" s="143"/>
      <c r="JF4" s="143"/>
      <c r="JG4" s="143"/>
      <c r="JH4" s="143"/>
      <c r="JI4" s="143"/>
      <c r="JJ4" s="143"/>
      <c r="JK4" s="143"/>
      <c r="JL4" s="143"/>
      <c r="JM4" s="143"/>
      <c r="JN4" s="143"/>
      <c r="JO4" s="143"/>
      <c r="JP4" s="143"/>
      <c r="JQ4" s="143"/>
      <c r="JR4" s="143"/>
      <c r="JS4" s="143"/>
      <c r="JT4" s="143"/>
      <c r="JU4" s="143"/>
      <c r="JV4" s="143"/>
      <c r="JW4" s="143"/>
      <c r="JX4" s="143"/>
      <c r="JY4" s="143"/>
      <c r="JZ4" s="143"/>
      <c r="KA4" s="143"/>
      <c r="KB4" s="143"/>
      <c r="KC4" s="143"/>
      <c r="KD4" s="143"/>
      <c r="KE4" s="143"/>
      <c r="KF4" s="143"/>
      <c r="KG4" s="143"/>
      <c r="KH4" s="143"/>
      <c r="KI4" s="143"/>
      <c r="KJ4" s="143"/>
      <c r="KK4" s="143"/>
      <c r="KL4" s="143"/>
      <c r="KM4" s="143"/>
      <c r="KN4" s="143"/>
      <c r="KO4" s="143"/>
      <c r="KP4" s="143"/>
      <c r="KQ4" s="143"/>
      <c r="KR4" s="143"/>
      <c r="KS4" s="143"/>
      <c r="KT4" s="143"/>
      <c r="KU4" s="143"/>
      <c r="KV4" s="143"/>
      <c r="KW4" s="143"/>
      <c r="KX4" s="143"/>
      <c r="KY4" s="143"/>
      <c r="KZ4" s="143"/>
      <c r="LA4" s="143"/>
      <c r="LB4" s="143"/>
      <c r="LC4" s="143"/>
      <c r="LD4" s="143"/>
      <c r="LE4" s="143"/>
      <c r="LF4" s="143"/>
      <c r="LG4" s="143"/>
      <c r="LH4" s="143"/>
      <c r="LI4" s="143"/>
      <c r="LJ4" s="143"/>
      <c r="LK4" s="143"/>
      <c r="LL4" s="143"/>
      <c r="LM4" s="143"/>
      <c r="LN4" s="143"/>
      <c r="LO4" s="143"/>
      <c r="LP4" s="143"/>
      <c r="LQ4" s="143"/>
      <c r="LR4" s="143"/>
      <c r="LS4" s="143"/>
      <c r="LT4" s="143"/>
      <c r="LU4" s="143"/>
      <c r="LV4" s="143"/>
      <c r="LW4" s="143"/>
      <c r="LX4" s="143"/>
      <c r="LY4" s="143"/>
      <c r="LZ4" s="143"/>
      <c r="MA4" s="143"/>
      <c r="MB4" s="143"/>
      <c r="MC4" s="143"/>
      <c r="MD4" s="143"/>
      <c r="ME4" s="143"/>
      <c r="MF4" s="143"/>
      <c r="MG4" s="143"/>
      <c r="MH4" s="143"/>
      <c r="MI4" s="143"/>
      <c r="MJ4" s="143"/>
      <c r="MK4" s="143"/>
      <c r="ML4" s="143"/>
      <c r="MM4" s="143"/>
      <c r="MN4" s="143"/>
      <c r="MO4" s="143"/>
      <c r="MP4" s="143"/>
      <c r="MQ4" s="143"/>
      <c r="MR4" s="143"/>
      <c r="MS4" s="143"/>
      <c r="MT4" s="143"/>
      <c r="MU4" s="143"/>
      <c r="MV4" s="143"/>
      <c r="MW4" s="143"/>
      <c r="MX4" s="143"/>
      <c r="MY4" s="143"/>
      <c r="MZ4" s="143"/>
      <c r="NA4" s="143"/>
      <c r="NB4" s="143"/>
      <c r="NC4" s="143"/>
      <c r="ND4" s="143"/>
      <c r="NE4" s="143"/>
      <c r="NF4" s="143"/>
      <c r="NG4" s="143"/>
      <c r="NH4" s="143"/>
      <c r="NI4" s="143"/>
      <c r="NJ4" s="143"/>
      <c r="NK4" s="143"/>
      <c r="NL4" s="143"/>
      <c r="NM4" s="143"/>
      <c r="NN4" s="143"/>
      <c r="NO4" s="143"/>
      <c r="NP4" s="143"/>
      <c r="NQ4" s="143"/>
      <c r="NR4" s="143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44" t="str">
        <f>データ!H6&amp;"　"&amp;データ!I6</f>
        <v>千葉県松戸市　松戸駅西口地下駐車場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7" t="s">
        <v>1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9"/>
      <c r="AQ7" s="137" t="s">
        <v>2</v>
      </c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9"/>
      <c r="CF7" s="137" t="s">
        <v>3</v>
      </c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9"/>
      <c r="DU7" s="145" t="s">
        <v>4</v>
      </c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0" t="s">
        <v>5</v>
      </c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40" t="s">
        <v>6</v>
      </c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  <c r="IU7" s="140"/>
      <c r="IV7" s="140"/>
      <c r="IW7" s="140"/>
      <c r="IX7" s="140"/>
      <c r="IY7" s="140"/>
      <c r="IZ7" s="140"/>
      <c r="JA7" s="140"/>
      <c r="JB7" s="140"/>
      <c r="JC7" s="140"/>
      <c r="JD7" s="140"/>
      <c r="JE7" s="140"/>
      <c r="JF7" s="140"/>
      <c r="JG7" s="140"/>
      <c r="JH7" s="140"/>
      <c r="JI7" s="140"/>
      <c r="JJ7" s="140"/>
      <c r="JK7" s="140"/>
      <c r="JL7" s="140"/>
      <c r="JM7" s="140"/>
      <c r="JN7" s="140"/>
      <c r="JO7" s="140"/>
      <c r="JP7" s="140"/>
      <c r="JQ7" s="140" t="s">
        <v>7</v>
      </c>
      <c r="JR7" s="140"/>
      <c r="JS7" s="140"/>
      <c r="JT7" s="140"/>
      <c r="JU7" s="140"/>
      <c r="JV7" s="140"/>
      <c r="JW7" s="140"/>
      <c r="JX7" s="140"/>
      <c r="JY7" s="140"/>
      <c r="JZ7" s="140"/>
      <c r="KA7" s="140"/>
      <c r="KB7" s="140"/>
      <c r="KC7" s="140"/>
      <c r="KD7" s="140"/>
      <c r="KE7" s="140"/>
      <c r="KF7" s="140"/>
      <c r="KG7" s="140"/>
      <c r="KH7" s="140"/>
      <c r="KI7" s="140"/>
      <c r="KJ7" s="140"/>
      <c r="KK7" s="140"/>
      <c r="KL7" s="140"/>
      <c r="KM7" s="140"/>
      <c r="KN7" s="140"/>
      <c r="KO7" s="140"/>
      <c r="KP7" s="140"/>
      <c r="KQ7" s="140"/>
      <c r="KR7" s="140"/>
      <c r="KS7" s="140"/>
      <c r="KT7" s="140"/>
      <c r="KU7" s="140"/>
      <c r="KV7" s="140"/>
      <c r="KW7" s="140"/>
      <c r="KX7" s="140"/>
      <c r="KY7" s="140"/>
      <c r="KZ7" s="140"/>
      <c r="LA7" s="140"/>
      <c r="LB7" s="140"/>
      <c r="LC7" s="140"/>
      <c r="LD7" s="140"/>
      <c r="LE7" s="140"/>
      <c r="LF7" s="140"/>
      <c r="LG7" s="140"/>
      <c r="LH7" s="140"/>
      <c r="LI7" s="140"/>
      <c r="LJ7" s="140" t="s">
        <v>8</v>
      </c>
      <c r="LK7" s="140"/>
      <c r="LL7" s="140"/>
      <c r="LM7" s="140"/>
      <c r="LN7" s="140"/>
      <c r="LO7" s="140"/>
      <c r="LP7" s="140"/>
      <c r="LQ7" s="140"/>
      <c r="LR7" s="140"/>
      <c r="LS7" s="140"/>
      <c r="LT7" s="140"/>
      <c r="LU7" s="140"/>
      <c r="LV7" s="140"/>
      <c r="LW7" s="140"/>
      <c r="LX7" s="140"/>
      <c r="LY7" s="140"/>
      <c r="LZ7" s="140"/>
      <c r="MA7" s="140"/>
      <c r="MB7" s="140"/>
      <c r="MC7" s="140"/>
      <c r="MD7" s="140"/>
      <c r="ME7" s="140"/>
      <c r="MF7" s="140"/>
      <c r="MG7" s="140"/>
      <c r="MH7" s="140"/>
      <c r="MI7" s="140"/>
      <c r="MJ7" s="140"/>
      <c r="MK7" s="140"/>
      <c r="ML7" s="140"/>
      <c r="MM7" s="140"/>
      <c r="MN7" s="140"/>
      <c r="MO7" s="140"/>
      <c r="MP7" s="140"/>
      <c r="MQ7" s="140"/>
      <c r="MR7" s="140"/>
      <c r="MS7" s="140"/>
      <c r="MT7" s="140"/>
      <c r="MU7" s="140"/>
      <c r="MV7" s="140"/>
      <c r="MW7" s="140"/>
      <c r="MX7" s="140"/>
      <c r="MY7" s="140"/>
      <c r="MZ7" s="140"/>
      <c r="NA7" s="140"/>
      <c r="NB7" s="140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6" t="str">
        <f>データ!J7</f>
        <v>法非適用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8"/>
      <c r="AQ8" s="126" t="str">
        <f>データ!K7</f>
        <v>駐車場整備事業</v>
      </c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8"/>
      <c r="CF8" s="126" t="str">
        <f>データ!L7</f>
        <v>-</v>
      </c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8"/>
      <c r="DU8" s="130" t="str">
        <f>データ!M7</f>
        <v>Ａ２Ｂ１</v>
      </c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 t="str">
        <f>データ!N7</f>
        <v>非設置</v>
      </c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30" t="str">
        <f>データ!S7</f>
        <v>駅</v>
      </c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  <c r="IT8" s="130"/>
      <c r="IU8" s="130"/>
      <c r="IV8" s="130"/>
      <c r="IW8" s="130"/>
      <c r="IX8" s="130"/>
      <c r="IY8" s="130"/>
      <c r="IZ8" s="130"/>
      <c r="JA8" s="130"/>
      <c r="JB8" s="130"/>
      <c r="JC8" s="130"/>
      <c r="JD8" s="130"/>
      <c r="JE8" s="130"/>
      <c r="JF8" s="130"/>
      <c r="JG8" s="130"/>
      <c r="JH8" s="130"/>
      <c r="JI8" s="130"/>
      <c r="JJ8" s="130"/>
      <c r="JK8" s="130"/>
      <c r="JL8" s="130"/>
      <c r="JM8" s="130"/>
      <c r="JN8" s="130"/>
      <c r="JO8" s="130"/>
      <c r="JP8" s="130"/>
      <c r="JQ8" s="130" t="str">
        <f>データ!T7</f>
        <v>有</v>
      </c>
      <c r="JR8" s="130"/>
      <c r="JS8" s="130"/>
      <c r="JT8" s="130"/>
      <c r="JU8" s="130"/>
      <c r="JV8" s="130"/>
      <c r="JW8" s="130"/>
      <c r="JX8" s="130"/>
      <c r="JY8" s="130"/>
      <c r="JZ8" s="130"/>
      <c r="KA8" s="130"/>
      <c r="KB8" s="130"/>
      <c r="KC8" s="130"/>
      <c r="KD8" s="130"/>
      <c r="KE8" s="130"/>
      <c r="KF8" s="130"/>
      <c r="KG8" s="130"/>
      <c r="KH8" s="130"/>
      <c r="KI8" s="130"/>
      <c r="KJ8" s="130"/>
      <c r="KK8" s="130"/>
      <c r="KL8" s="130"/>
      <c r="KM8" s="130"/>
      <c r="KN8" s="130"/>
      <c r="KO8" s="130"/>
      <c r="KP8" s="130"/>
      <c r="KQ8" s="130"/>
      <c r="KR8" s="130"/>
      <c r="KS8" s="130"/>
      <c r="KT8" s="130"/>
      <c r="KU8" s="130"/>
      <c r="KV8" s="130"/>
      <c r="KW8" s="130"/>
      <c r="KX8" s="130"/>
      <c r="KY8" s="130"/>
      <c r="KZ8" s="130"/>
      <c r="LA8" s="130"/>
      <c r="LB8" s="130"/>
      <c r="LC8" s="130"/>
      <c r="LD8" s="130"/>
      <c r="LE8" s="130"/>
      <c r="LF8" s="130"/>
      <c r="LG8" s="130"/>
      <c r="LH8" s="130"/>
      <c r="LI8" s="130"/>
      <c r="LJ8" s="129">
        <f>データ!U7</f>
        <v>7226</v>
      </c>
      <c r="LK8" s="129"/>
      <c r="LL8" s="129"/>
      <c r="LM8" s="129"/>
      <c r="LN8" s="129"/>
      <c r="LO8" s="129"/>
      <c r="LP8" s="129"/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3"/>
      <c r="ND8" s="135" t="s">
        <v>10</v>
      </c>
      <c r="NE8" s="136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7" t="s">
        <v>12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9"/>
      <c r="AQ9" s="137" t="s">
        <v>13</v>
      </c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9"/>
      <c r="CF9" s="137" t="s">
        <v>14</v>
      </c>
      <c r="CG9" s="138"/>
      <c r="CH9" s="138"/>
      <c r="CI9" s="138"/>
      <c r="CJ9" s="138"/>
      <c r="CK9" s="138"/>
      <c r="CL9" s="138"/>
      <c r="CM9" s="138"/>
      <c r="CN9" s="138"/>
      <c r="CO9" s="138"/>
      <c r="CP9" s="138"/>
      <c r="CQ9" s="13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8"/>
      <c r="DO9" s="138"/>
      <c r="DP9" s="138"/>
      <c r="DQ9" s="138"/>
      <c r="DR9" s="138"/>
      <c r="DS9" s="138"/>
      <c r="DT9" s="139"/>
      <c r="DU9" s="140" t="s">
        <v>15</v>
      </c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40" t="s">
        <v>16</v>
      </c>
      <c r="HY9" s="140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40"/>
      <c r="IU9" s="140"/>
      <c r="IV9" s="140"/>
      <c r="IW9" s="140"/>
      <c r="IX9" s="140"/>
      <c r="IY9" s="140"/>
      <c r="IZ9" s="140"/>
      <c r="JA9" s="140"/>
      <c r="JB9" s="140"/>
      <c r="JC9" s="140"/>
      <c r="JD9" s="140"/>
      <c r="JE9" s="140"/>
      <c r="JF9" s="140"/>
      <c r="JG9" s="140"/>
      <c r="JH9" s="140"/>
      <c r="JI9" s="140"/>
      <c r="JJ9" s="140"/>
      <c r="JK9" s="140"/>
      <c r="JL9" s="140"/>
      <c r="JM9" s="140"/>
      <c r="JN9" s="140"/>
      <c r="JO9" s="140"/>
      <c r="JP9" s="140"/>
      <c r="JQ9" s="140" t="s">
        <v>17</v>
      </c>
      <c r="JR9" s="140"/>
      <c r="JS9" s="140"/>
      <c r="JT9" s="140"/>
      <c r="JU9" s="140"/>
      <c r="JV9" s="140"/>
      <c r="JW9" s="140"/>
      <c r="JX9" s="140"/>
      <c r="JY9" s="140"/>
      <c r="JZ9" s="140"/>
      <c r="KA9" s="140"/>
      <c r="KB9" s="140"/>
      <c r="KC9" s="140"/>
      <c r="KD9" s="140"/>
      <c r="KE9" s="140"/>
      <c r="KF9" s="140"/>
      <c r="KG9" s="140"/>
      <c r="KH9" s="140"/>
      <c r="KI9" s="140"/>
      <c r="KJ9" s="140"/>
      <c r="KK9" s="140"/>
      <c r="KL9" s="140"/>
      <c r="KM9" s="140"/>
      <c r="KN9" s="140"/>
      <c r="KO9" s="140"/>
      <c r="KP9" s="140"/>
      <c r="KQ9" s="140"/>
      <c r="KR9" s="140"/>
      <c r="KS9" s="140"/>
      <c r="KT9" s="140"/>
      <c r="KU9" s="140"/>
      <c r="KV9" s="140"/>
      <c r="KW9" s="140"/>
      <c r="KX9" s="140"/>
      <c r="KY9" s="140"/>
      <c r="KZ9" s="140"/>
      <c r="LA9" s="140"/>
      <c r="LB9" s="140"/>
      <c r="LC9" s="140"/>
      <c r="LD9" s="140"/>
      <c r="LE9" s="140"/>
      <c r="LF9" s="140"/>
      <c r="LG9" s="140"/>
      <c r="LH9" s="140"/>
      <c r="LI9" s="140"/>
      <c r="LJ9" s="140" t="s">
        <v>18</v>
      </c>
      <c r="LK9" s="140"/>
      <c r="LL9" s="140"/>
      <c r="LM9" s="140"/>
      <c r="LN9" s="140"/>
      <c r="LO9" s="140"/>
      <c r="LP9" s="140"/>
      <c r="LQ9" s="140"/>
      <c r="LR9" s="140"/>
      <c r="LS9" s="140"/>
      <c r="LT9" s="140"/>
      <c r="LU9" s="140"/>
      <c r="LV9" s="140"/>
      <c r="LW9" s="140"/>
      <c r="LX9" s="140"/>
      <c r="LY9" s="140"/>
      <c r="LZ9" s="140"/>
      <c r="MA9" s="140"/>
      <c r="MB9" s="140"/>
      <c r="MC9" s="140"/>
      <c r="MD9" s="140"/>
      <c r="ME9" s="140"/>
      <c r="MF9" s="140"/>
      <c r="MG9" s="140"/>
      <c r="MH9" s="140"/>
      <c r="MI9" s="140"/>
      <c r="MJ9" s="140"/>
      <c r="MK9" s="140"/>
      <c r="ML9" s="140"/>
      <c r="MM9" s="140"/>
      <c r="MN9" s="140"/>
      <c r="MO9" s="140"/>
      <c r="MP9" s="140"/>
      <c r="MQ9" s="140"/>
      <c r="MR9" s="140"/>
      <c r="MS9" s="140"/>
      <c r="MT9" s="140"/>
      <c r="MU9" s="140"/>
      <c r="MV9" s="140"/>
      <c r="MW9" s="140"/>
      <c r="MX9" s="140"/>
      <c r="MY9" s="140"/>
      <c r="MZ9" s="140"/>
      <c r="NA9" s="140"/>
      <c r="NB9" s="140"/>
      <c r="NC9" s="3"/>
      <c r="ND9" s="141" t="s">
        <v>19</v>
      </c>
      <c r="NE9" s="142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20" t="str">
        <f>データ!O7</f>
        <v>該当数値なし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2"/>
      <c r="AQ10" s="123" t="s">
        <v>113</v>
      </c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5"/>
      <c r="CF10" s="126" t="str">
        <f>データ!Q7</f>
        <v>地下式</v>
      </c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8"/>
      <c r="DU10" s="129">
        <f>データ!R7</f>
        <v>36</v>
      </c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9">
        <f>データ!V7</f>
        <v>134</v>
      </c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>
        <f>データ!W7</f>
        <v>300</v>
      </c>
      <c r="JR10" s="129"/>
      <c r="JS10" s="129"/>
      <c r="JT10" s="129"/>
      <c r="JU10" s="129"/>
      <c r="JV10" s="129"/>
      <c r="JW10" s="129"/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30" t="str">
        <f>データ!X7</f>
        <v>無</v>
      </c>
      <c r="LK10" s="130"/>
      <c r="LL10" s="130"/>
      <c r="LM10" s="130"/>
      <c r="LN10" s="130"/>
      <c r="LO10" s="130"/>
      <c r="LP10" s="130"/>
      <c r="LQ10" s="130"/>
      <c r="LR10" s="130"/>
      <c r="LS10" s="130"/>
      <c r="LT10" s="130"/>
      <c r="LU10" s="130"/>
      <c r="LV10" s="130"/>
      <c r="LW10" s="130"/>
      <c r="LX10" s="130"/>
      <c r="LY10" s="130"/>
      <c r="LZ10" s="130"/>
      <c r="MA10" s="130"/>
      <c r="MB10" s="130"/>
      <c r="MC10" s="130"/>
      <c r="MD10" s="130"/>
      <c r="ME10" s="130"/>
      <c r="MF10" s="130"/>
      <c r="MG10" s="130"/>
      <c r="MH10" s="130"/>
      <c r="MI10" s="130"/>
      <c r="MJ10" s="130"/>
      <c r="MK10" s="130"/>
      <c r="ML10" s="130"/>
      <c r="MM10" s="130"/>
      <c r="MN10" s="130"/>
      <c r="MO10" s="130"/>
      <c r="MP10" s="130"/>
      <c r="MQ10" s="130"/>
      <c r="MR10" s="130"/>
      <c r="MS10" s="130"/>
      <c r="MT10" s="130"/>
      <c r="MU10" s="130"/>
      <c r="MV10" s="130"/>
      <c r="MW10" s="130"/>
      <c r="MX10" s="130"/>
      <c r="MY10" s="130"/>
      <c r="MZ10" s="130"/>
      <c r="NA10" s="130"/>
      <c r="NB10" s="130"/>
      <c r="NC10" s="2"/>
      <c r="ND10" s="131" t="s">
        <v>21</v>
      </c>
      <c r="NE10" s="132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33" t="s">
        <v>23</v>
      </c>
      <c r="NE11" s="133"/>
      <c r="NF11" s="133"/>
      <c r="NG11" s="133"/>
      <c r="NH11" s="133"/>
      <c r="NI11" s="133"/>
      <c r="NJ11" s="133"/>
      <c r="NK11" s="133"/>
      <c r="NL11" s="133"/>
      <c r="NM11" s="133"/>
      <c r="NN11" s="133"/>
      <c r="NO11" s="133"/>
      <c r="NP11" s="133"/>
      <c r="NQ11" s="133"/>
      <c r="NR11" s="133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33"/>
      <c r="NE12" s="133"/>
      <c r="NF12" s="133"/>
      <c r="NG12" s="133"/>
      <c r="NH12" s="133"/>
      <c r="NI12" s="133"/>
      <c r="NJ12" s="133"/>
      <c r="NK12" s="133"/>
      <c r="NL12" s="133"/>
      <c r="NM12" s="133"/>
      <c r="NN12" s="133"/>
      <c r="NO12" s="133"/>
      <c r="NP12" s="133"/>
      <c r="NQ12" s="133"/>
      <c r="NR12" s="13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34"/>
      <c r="NE13" s="134"/>
      <c r="NF13" s="134"/>
      <c r="NG13" s="134"/>
      <c r="NH13" s="134"/>
      <c r="NI13" s="134"/>
      <c r="NJ13" s="134"/>
      <c r="NK13" s="134"/>
      <c r="NL13" s="134"/>
      <c r="NM13" s="134"/>
      <c r="NN13" s="134"/>
      <c r="NO13" s="134"/>
      <c r="NP13" s="134"/>
      <c r="NQ13" s="134"/>
      <c r="NR13" s="134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114" t="s">
        <v>26</v>
      </c>
      <c r="NE14" s="115"/>
      <c r="NF14" s="115"/>
      <c r="NG14" s="115"/>
      <c r="NH14" s="115"/>
      <c r="NI14" s="115"/>
      <c r="NJ14" s="115"/>
      <c r="NK14" s="115"/>
      <c r="NL14" s="115"/>
      <c r="NM14" s="115"/>
      <c r="NN14" s="115"/>
      <c r="NO14" s="115"/>
      <c r="NP14" s="115"/>
      <c r="NQ14" s="115"/>
      <c r="NR14" s="116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17" t="s">
        <v>123</v>
      </c>
      <c r="NE15" s="118"/>
      <c r="NF15" s="118"/>
      <c r="NG15" s="118"/>
      <c r="NH15" s="118"/>
      <c r="NI15" s="118"/>
      <c r="NJ15" s="118"/>
      <c r="NK15" s="118"/>
      <c r="NL15" s="118"/>
      <c r="NM15" s="118"/>
      <c r="NN15" s="118"/>
      <c r="NO15" s="118"/>
      <c r="NP15" s="118"/>
      <c r="NQ15" s="118"/>
      <c r="NR15" s="119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7"/>
      <c r="NE16" s="118"/>
      <c r="NF16" s="118"/>
      <c r="NG16" s="118"/>
      <c r="NH16" s="118"/>
      <c r="NI16" s="118"/>
      <c r="NJ16" s="118"/>
      <c r="NK16" s="118"/>
      <c r="NL16" s="118"/>
      <c r="NM16" s="118"/>
      <c r="NN16" s="118"/>
      <c r="NO16" s="118"/>
      <c r="NP16" s="118"/>
      <c r="NQ16" s="118"/>
      <c r="NR16" s="119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7"/>
      <c r="NE17" s="118"/>
      <c r="NF17" s="118"/>
      <c r="NG17" s="118"/>
      <c r="NH17" s="118"/>
      <c r="NI17" s="118"/>
      <c r="NJ17" s="118"/>
      <c r="NK17" s="118"/>
      <c r="NL17" s="118"/>
      <c r="NM17" s="118"/>
      <c r="NN17" s="118"/>
      <c r="NO17" s="118"/>
      <c r="NP17" s="118"/>
      <c r="NQ17" s="118"/>
      <c r="NR17" s="119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7"/>
      <c r="NE18" s="118"/>
      <c r="NF18" s="118"/>
      <c r="NG18" s="118"/>
      <c r="NH18" s="118"/>
      <c r="NI18" s="118"/>
      <c r="NJ18" s="118"/>
      <c r="NK18" s="118"/>
      <c r="NL18" s="118"/>
      <c r="NM18" s="118"/>
      <c r="NN18" s="118"/>
      <c r="NO18" s="118"/>
      <c r="NP18" s="118"/>
      <c r="NQ18" s="118"/>
      <c r="NR18" s="119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7"/>
      <c r="NE19" s="118"/>
      <c r="NF19" s="118"/>
      <c r="NG19" s="118"/>
      <c r="NH19" s="118"/>
      <c r="NI19" s="118"/>
      <c r="NJ19" s="118"/>
      <c r="NK19" s="118"/>
      <c r="NL19" s="118"/>
      <c r="NM19" s="118"/>
      <c r="NN19" s="118"/>
      <c r="NO19" s="118"/>
      <c r="NP19" s="118"/>
      <c r="NQ19" s="118"/>
      <c r="NR19" s="119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7"/>
      <c r="NE20" s="118"/>
      <c r="NF20" s="118"/>
      <c r="NG20" s="118"/>
      <c r="NH20" s="118"/>
      <c r="NI20" s="118"/>
      <c r="NJ20" s="118"/>
      <c r="NK20" s="118"/>
      <c r="NL20" s="118"/>
      <c r="NM20" s="118"/>
      <c r="NN20" s="118"/>
      <c r="NO20" s="118"/>
      <c r="NP20" s="118"/>
      <c r="NQ20" s="118"/>
      <c r="NR20" s="119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7"/>
      <c r="NE21" s="118"/>
      <c r="NF21" s="118"/>
      <c r="NG21" s="118"/>
      <c r="NH21" s="118"/>
      <c r="NI21" s="118"/>
      <c r="NJ21" s="118"/>
      <c r="NK21" s="118"/>
      <c r="NL21" s="118"/>
      <c r="NM21" s="118"/>
      <c r="NN21" s="118"/>
      <c r="NO21" s="118"/>
      <c r="NP21" s="118"/>
      <c r="NQ21" s="118"/>
      <c r="NR21" s="119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7"/>
      <c r="NE22" s="118"/>
      <c r="NF22" s="118"/>
      <c r="NG22" s="118"/>
      <c r="NH22" s="118"/>
      <c r="NI22" s="118"/>
      <c r="NJ22" s="118"/>
      <c r="NK22" s="118"/>
      <c r="NL22" s="118"/>
      <c r="NM22" s="118"/>
      <c r="NN22" s="118"/>
      <c r="NO22" s="118"/>
      <c r="NP22" s="118"/>
      <c r="NQ22" s="118"/>
      <c r="NR22" s="119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7"/>
      <c r="NE23" s="118"/>
      <c r="NF23" s="118"/>
      <c r="NG23" s="118"/>
      <c r="NH23" s="118"/>
      <c r="NI23" s="118"/>
      <c r="NJ23" s="118"/>
      <c r="NK23" s="118"/>
      <c r="NL23" s="118"/>
      <c r="NM23" s="118"/>
      <c r="NN23" s="118"/>
      <c r="NO23" s="118"/>
      <c r="NP23" s="118"/>
      <c r="NQ23" s="118"/>
      <c r="NR23" s="119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7"/>
      <c r="NE24" s="118"/>
      <c r="NF24" s="118"/>
      <c r="NG24" s="118"/>
      <c r="NH24" s="118"/>
      <c r="NI24" s="118"/>
      <c r="NJ24" s="118"/>
      <c r="NK24" s="118"/>
      <c r="NL24" s="118"/>
      <c r="NM24" s="118"/>
      <c r="NN24" s="118"/>
      <c r="NO24" s="118"/>
      <c r="NP24" s="118"/>
      <c r="NQ24" s="118"/>
      <c r="NR24" s="119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7"/>
      <c r="NE25" s="118"/>
      <c r="NF25" s="118"/>
      <c r="NG25" s="118"/>
      <c r="NH25" s="118"/>
      <c r="NI25" s="118"/>
      <c r="NJ25" s="118"/>
      <c r="NK25" s="118"/>
      <c r="NL25" s="118"/>
      <c r="NM25" s="118"/>
      <c r="NN25" s="118"/>
      <c r="NO25" s="118"/>
      <c r="NP25" s="118"/>
      <c r="NQ25" s="118"/>
      <c r="NR25" s="119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7"/>
      <c r="NE26" s="118"/>
      <c r="NF26" s="118"/>
      <c r="NG26" s="118"/>
      <c r="NH26" s="118"/>
      <c r="NI26" s="118"/>
      <c r="NJ26" s="118"/>
      <c r="NK26" s="118"/>
      <c r="NL26" s="118"/>
      <c r="NM26" s="118"/>
      <c r="NN26" s="118"/>
      <c r="NO26" s="118"/>
      <c r="NP26" s="118"/>
      <c r="NQ26" s="118"/>
      <c r="NR26" s="119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7"/>
      <c r="NE27" s="118"/>
      <c r="NF27" s="118"/>
      <c r="NG27" s="118"/>
      <c r="NH27" s="118"/>
      <c r="NI27" s="118"/>
      <c r="NJ27" s="118"/>
      <c r="NK27" s="118"/>
      <c r="NL27" s="118"/>
      <c r="NM27" s="118"/>
      <c r="NN27" s="118"/>
      <c r="NO27" s="118"/>
      <c r="NP27" s="118"/>
      <c r="NQ27" s="118"/>
      <c r="NR27" s="119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7"/>
      <c r="NE28" s="118"/>
      <c r="NF28" s="118"/>
      <c r="NG28" s="118"/>
      <c r="NH28" s="118"/>
      <c r="NI28" s="118"/>
      <c r="NJ28" s="118"/>
      <c r="NK28" s="118"/>
      <c r="NL28" s="118"/>
      <c r="NM28" s="118"/>
      <c r="NN28" s="118"/>
      <c r="NO28" s="118"/>
      <c r="NP28" s="118"/>
      <c r="NQ28" s="118"/>
      <c r="NR28" s="119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7"/>
      <c r="NE29" s="118"/>
      <c r="NF29" s="118"/>
      <c r="NG29" s="118"/>
      <c r="NH29" s="118"/>
      <c r="NI29" s="118"/>
      <c r="NJ29" s="118"/>
      <c r="NK29" s="118"/>
      <c r="NL29" s="118"/>
      <c r="NM29" s="118"/>
      <c r="NN29" s="118"/>
      <c r="NO29" s="118"/>
      <c r="NP29" s="118"/>
      <c r="NQ29" s="118"/>
      <c r="NR29" s="119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7"/>
      <c r="NE30" s="118"/>
      <c r="NF30" s="118"/>
      <c r="NG30" s="118"/>
      <c r="NH30" s="118"/>
      <c r="NI30" s="118"/>
      <c r="NJ30" s="118"/>
      <c r="NK30" s="118"/>
      <c r="NL30" s="118"/>
      <c r="NM30" s="118"/>
      <c r="NN30" s="118"/>
      <c r="NO30" s="118"/>
      <c r="NP30" s="118"/>
      <c r="NQ30" s="118"/>
      <c r="NR30" s="119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154.1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170.2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63.4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117.9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158.19999999999999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389.6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409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435.8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456.7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400.7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14" t="s">
        <v>28</v>
      </c>
      <c r="NE31" s="115"/>
      <c r="NF31" s="115"/>
      <c r="NG31" s="115"/>
      <c r="NH31" s="115"/>
      <c r="NI31" s="115"/>
      <c r="NJ31" s="115"/>
      <c r="NK31" s="115"/>
      <c r="NL31" s="115"/>
      <c r="NM31" s="115"/>
      <c r="NN31" s="115"/>
      <c r="NO31" s="115"/>
      <c r="NP31" s="115"/>
      <c r="NQ31" s="115"/>
      <c r="NR31" s="116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206.5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124.4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126.3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121.8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100.6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17.100000000000001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16.899999999999999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12.1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6.5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9.8000000000000007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184.7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188.2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184.2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126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35.1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41.2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-58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10.7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33.6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30610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39294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-57154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16963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30603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158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117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96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37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9617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15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11.7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9.6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2.2000000000000002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-74.8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37773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33351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18755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16100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4993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2594774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228000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320.39999999999998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243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193.1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163.69999999999999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117.8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X+Fex1zhUnm8dCnZsRTbKNH7f34RIyH62M2RaOK8/GVlR1AySxC/rgKLMUYEyx4+Mm9DeV8wRAzYLKM3NL7NlA==" saltValue="JAW17RL3RdYBc78VDT0BI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9" t="s">
        <v>58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51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46" t="s">
        <v>63</v>
      </c>
      <c r="Z4" s="147"/>
      <c r="AA4" s="147"/>
      <c r="AB4" s="147"/>
      <c r="AC4" s="147"/>
      <c r="AD4" s="147"/>
      <c r="AE4" s="147"/>
      <c r="AF4" s="147"/>
      <c r="AG4" s="147"/>
      <c r="AH4" s="147"/>
      <c r="AI4" s="148"/>
      <c r="AJ4" s="153" t="s">
        <v>64</v>
      </c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4" t="s">
        <v>65</v>
      </c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 t="s">
        <v>66</v>
      </c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4" t="s">
        <v>67</v>
      </c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 t="s">
        <v>68</v>
      </c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5" t="s">
        <v>69</v>
      </c>
      <c r="CN4" s="155" t="s">
        <v>70</v>
      </c>
      <c r="CO4" s="146" t="s">
        <v>71</v>
      </c>
      <c r="CP4" s="147"/>
      <c r="CQ4" s="147"/>
      <c r="CR4" s="147"/>
      <c r="CS4" s="147"/>
      <c r="CT4" s="147"/>
      <c r="CU4" s="147"/>
      <c r="CV4" s="147"/>
      <c r="CW4" s="147"/>
      <c r="CX4" s="147"/>
      <c r="CY4" s="148"/>
      <c r="CZ4" s="153" t="s">
        <v>72</v>
      </c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46" t="s">
        <v>73</v>
      </c>
      <c r="DL4" s="147"/>
      <c r="DM4" s="147"/>
      <c r="DN4" s="147"/>
      <c r="DO4" s="147"/>
      <c r="DP4" s="147"/>
      <c r="DQ4" s="147"/>
      <c r="DR4" s="147"/>
      <c r="DS4" s="147"/>
      <c r="DT4" s="147"/>
      <c r="DU4" s="148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6"/>
      <c r="CN5" s="156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100</v>
      </c>
      <c r="B6" s="60">
        <f>B8</f>
        <v>2020</v>
      </c>
      <c r="C6" s="60">
        <f t="shared" ref="C6:X6" si="1">C8</f>
        <v>122076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千葉県松戸市</v>
      </c>
      <c r="I6" s="60" t="str">
        <f t="shared" si="1"/>
        <v>松戸駅西口地下駐車場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 届出駐車場</v>
      </c>
      <c r="Q6" s="62" t="str">
        <f t="shared" si="1"/>
        <v>地下式</v>
      </c>
      <c r="R6" s="63">
        <f t="shared" si="1"/>
        <v>36</v>
      </c>
      <c r="S6" s="62" t="str">
        <f t="shared" si="1"/>
        <v>駅</v>
      </c>
      <c r="T6" s="62" t="str">
        <f t="shared" si="1"/>
        <v>有</v>
      </c>
      <c r="U6" s="63">
        <f t="shared" si="1"/>
        <v>7226</v>
      </c>
      <c r="V6" s="63">
        <f t="shared" si="1"/>
        <v>134</v>
      </c>
      <c r="W6" s="63">
        <f t="shared" si="1"/>
        <v>300</v>
      </c>
      <c r="X6" s="62" t="str">
        <f t="shared" si="1"/>
        <v>無</v>
      </c>
      <c r="Y6" s="64">
        <f>IF(Y8="-",NA(),Y8)</f>
        <v>154.1</v>
      </c>
      <c r="Z6" s="64">
        <f t="shared" ref="Z6:AH6" si="2">IF(Z8="-",NA(),Z8)</f>
        <v>170.2</v>
      </c>
      <c r="AA6" s="64">
        <f t="shared" si="2"/>
        <v>63.4</v>
      </c>
      <c r="AB6" s="64">
        <f t="shared" si="2"/>
        <v>117.9</v>
      </c>
      <c r="AC6" s="64">
        <f t="shared" si="2"/>
        <v>158.19999999999999</v>
      </c>
      <c r="AD6" s="64">
        <f t="shared" si="2"/>
        <v>206.5</v>
      </c>
      <c r="AE6" s="64">
        <f t="shared" si="2"/>
        <v>124.4</v>
      </c>
      <c r="AF6" s="64">
        <f t="shared" si="2"/>
        <v>126.3</v>
      </c>
      <c r="AG6" s="64">
        <f t="shared" si="2"/>
        <v>121.8</v>
      </c>
      <c r="AH6" s="64">
        <f t="shared" si="2"/>
        <v>100.6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17.100000000000001</v>
      </c>
      <c r="AP6" s="64">
        <f t="shared" si="3"/>
        <v>16.899999999999999</v>
      </c>
      <c r="AQ6" s="64">
        <f t="shared" si="3"/>
        <v>12.1</v>
      </c>
      <c r="AR6" s="64">
        <f t="shared" si="3"/>
        <v>6.5</v>
      </c>
      <c r="AS6" s="64">
        <f t="shared" si="3"/>
        <v>9.8000000000000007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158</v>
      </c>
      <c r="BA6" s="65">
        <f t="shared" si="4"/>
        <v>117</v>
      </c>
      <c r="BB6" s="65">
        <f t="shared" si="4"/>
        <v>96</v>
      </c>
      <c r="BC6" s="65">
        <f t="shared" si="4"/>
        <v>37</v>
      </c>
      <c r="BD6" s="65">
        <f t="shared" si="4"/>
        <v>9617</v>
      </c>
      <c r="BE6" s="63" t="str">
        <f>IF(BE8="-","",IF(BE8="-","【-】","【"&amp;SUBSTITUTE(TEXT(BE8,"#,##0"),"-","△")&amp;"】"))</f>
        <v>【2,345】</v>
      </c>
      <c r="BF6" s="64">
        <f>IF(BF8="-",NA(),BF8)</f>
        <v>35.1</v>
      </c>
      <c r="BG6" s="64">
        <f t="shared" ref="BG6:BO6" si="5">IF(BG8="-",NA(),BG8)</f>
        <v>41.2</v>
      </c>
      <c r="BH6" s="64">
        <f t="shared" si="5"/>
        <v>-58</v>
      </c>
      <c r="BI6" s="64">
        <f t="shared" si="5"/>
        <v>10.7</v>
      </c>
      <c r="BJ6" s="64">
        <f t="shared" si="5"/>
        <v>33.6</v>
      </c>
      <c r="BK6" s="64">
        <f t="shared" si="5"/>
        <v>15</v>
      </c>
      <c r="BL6" s="64">
        <f t="shared" si="5"/>
        <v>11.7</v>
      </c>
      <c r="BM6" s="64">
        <f t="shared" si="5"/>
        <v>9.6</v>
      </c>
      <c r="BN6" s="64">
        <f t="shared" si="5"/>
        <v>2.2000000000000002</v>
      </c>
      <c r="BO6" s="64">
        <f t="shared" si="5"/>
        <v>-74.8</v>
      </c>
      <c r="BP6" s="61" t="str">
        <f>IF(BP8="-","",IF(BP8="-","【-】","【"&amp;SUBSTITUTE(TEXT(BP8,"#,##0.0"),"-","△")&amp;"】"))</f>
        <v>【△65.9】</v>
      </c>
      <c r="BQ6" s="65">
        <f>IF(BQ8="-",NA(),BQ8)</f>
        <v>30610</v>
      </c>
      <c r="BR6" s="65">
        <f t="shared" ref="BR6:BZ6" si="6">IF(BR8="-",NA(),BR8)</f>
        <v>39294</v>
      </c>
      <c r="BS6" s="65">
        <f t="shared" si="6"/>
        <v>-57154</v>
      </c>
      <c r="BT6" s="65">
        <f t="shared" si="6"/>
        <v>16963</v>
      </c>
      <c r="BU6" s="65">
        <f t="shared" si="6"/>
        <v>30603</v>
      </c>
      <c r="BV6" s="65">
        <f t="shared" si="6"/>
        <v>37773</v>
      </c>
      <c r="BW6" s="65">
        <f t="shared" si="6"/>
        <v>33351</v>
      </c>
      <c r="BX6" s="65">
        <f t="shared" si="6"/>
        <v>18755</v>
      </c>
      <c r="BY6" s="65">
        <f t="shared" si="6"/>
        <v>16100</v>
      </c>
      <c r="BZ6" s="65">
        <f t="shared" si="6"/>
        <v>4993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101</v>
      </c>
      <c r="CM6" s="63">
        <f t="shared" ref="CM6:CN6" si="7">CM8</f>
        <v>2594774</v>
      </c>
      <c r="CN6" s="63">
        <f t="shared" si="7"/>
        <v>228000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320.39999999999998</v>
      </c>
      <c r="DF6" s="64">
        <f t="shared" si="8"/>
        <v>243</v>
      </c>
      <c r="DG6" s="64">
        <f t="shared" si="8"/>
        <v>193.1</v>
      </c>
      <c r="DH6" s="64">
        <f t="shared" si="8"/>
        <v>163.69999999999999</v>
      </c>
      <c r="DI6" s="64">
        <f t="shared" si="8"/>
        <v>117.8</v>
      </c>
      <c r="DJ6" s="61" t="str">
        <f>IF(DJ8="-","",IF(DJ8="-","【-】","【"&amp;SUBSTITUTE(TEXT(DJ8,"#,##0.0"),"-","△")&amp;"】"))</f>
        <v>【183.4】</v>
      </c>
      <c r="DK6" s="64">
        <f>IF(DK8="-",NA(),DK8)</f>
        <v>389.6</v>
      </c>
      <c r="DL6" s="64">
        <f t="shared" ref="DL6:DT6" si="9">IF(DL8="-",NA(),DL8)</f>
        <v>409</v>
      </c>
      <c r="DM6" s="64">
        <f t="shared" si="9"/>
        <v>435.8</v>
      </c>
      <c r="DN6" s="64">
        <f t="shared" si="9"/>
        <v>456.7</v>
      </c>
      <c r="DO6" s="64">
        <f t="shared" si="9"/>
        <v>400.7</v>
      </c>
      <c r="DP6" s="64">
        <f t="shared" si="9"/>
        <v>184.7</v>
      </c>
      <c r="DQ6" s="64">
        <f t="shared" si="9"/>
        <v>184.1</v>
      </c>
      <c r="DR6" s="64">
        <f t="shared" si="9"/>
        <v>188.2</v>
      </c>
      <c r="DS6" s="64">
        <f t="shared" si="9"/>
        <v>184.2</v>
      </c>
      <c r="DT6" s="64">
        <f t="shared" si="9"/>
        <v>153.80000000000001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103</v>
      </c>
      <c r="B7" s="60">
        <f t="shared" ref="B7:X7" si="10">B8</f>
        <v>2020</v>
      </c>
      <c r="C7" s="60">
        <f t="shared" si="10"/>
        <v>122076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千葉県　松戸市</v>
      </c>
      <c r="I7" s="60" t="str">
        <f t="shared" si="10"/>
        <v>松戸駅西口地下駐車場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 届出駐車場</v>
      </c>
      <c r="Q7" s="62" t="str">
        <f t="shared" si="10"/>
        <v>地下式</v>
      </c>
      <c r="R7" s="63">
        <f t="shared" si="10"/>
        <v>36</v>
      </c>
      <c r="S7" s="62" t="str">
        <f t="shared" si="10"/>
        <v>駅</v>
      </c>
      <c r="T7" s="62" t="str">
        <f t="shared" si="10"/>
        <v>有</v>
      </c>
      <c r="U7" s="63">
        <f t="shared" si="10"/>
        <v>7226</v>
      </c>
      <c r="V7" s="63">
        <f t="shared" si="10"/>
        <v>134</v>
      </c>
      <c r="W7" s="63">
        <f t="shared" si="10"/>
        <v>300</v>
      </c>
      <c r="X7" s="62" t="str">
        <f t="shared" si="10"/>
        <v>無</v>
      </c>
      <c r="Y7" s="64">
        <f>Y8</f>
        <v>154.1</v>
      </c>
      <c r="Z7" s="64">
        <f t="shared" ref="Z7:AH7" si="11">Z8</f>
        <v>170.2</v>
      </c>
      <c r="AA7" s="64">
        <f t="shared" si="11"/>
        <v>63.4</v>
      </c>
      <c r="AB7" s="64">
        <f t="shared" si="11"/>
        <v>117.9</v>
      </c>
      <c r="AC7" s="64">
        <f t="shared" si="11"/>
        <v>158.19999999999999</v>
      </c>
      <c r="AD7" s="64">
        <f t="shared" si="11"/>
        <v>206.5</v>
      </c>
      <c r="AE7" s="64">
        <f t="shared" si="11"/>
        <v>124.4</v>
      </c>
      <c r="AF7" s="64">
        <f t="shared" si="11"/>
        <v>126.3</v>
      </c>
      <c r="AG7" s="64">
        <f t="shared" si="11"/>
        <v>121.8</v>
      </c>
      <c r="AH7" s="64">
        <f t="shared" si="11"/>
        <v>100.6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17.100000000000001</v>
      </c>
      <c r="AP7" s="64">
        <f t="shared" si="12"/>
        <v>16.899999999999999</v>
      </c>
      <c r="AQ7" s="64">
        <f t="shared" si="12"/>
        <v>12.1</v>
      </c>
      <c r="AR7" s="64">
        <f t="shared" si="12"/>
        <v>6.5</v>
      </c>
      <c r="AS7" s="64">
        <f t="shared" si="12"/>
        <v>9.8000000000000007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158</v>
      </c>
      <c r="BA7" s="65">
        <f t="shared" si="13"/>
        <v>117</v>
      </c>
      <c r="BB7" s="65">
        <f t="shared" si="13"/>
        <v>96</v>
      </c>
      <c r="BC7" s="65">
        <f t="shared" si="13"/>
        <v>37</v>
      </c>
      <c r="BD7" s="65">
        <f t="shared" si="13"/>
        <v>9617</v>
      </c>
      <c r="BE7" s="63"/>
      <c r="BF7" s="64">
        <f>BF8</f>
        <v>35.1</v>
      </c>
      <c r="BG7" s="64">
        <f t="shared" ref="BG7:BO7" si="14">BG8</f>
        <v>41.2</v>
      </c>
      <c r="BH7" s="64">
        <f t="shared" si="14"/>
        <v>-58</v>
      </c>
      <c r="BI7" s="64">
        <f t="shared" si="14"/>
        <v>10.7</v>
      </c>
      <c r="BJ7" s="64">
        <f t="shared" si="14"/>
        <v>33.6</v>
      </c>
      <c r="BK7" s="64">
        <f t="shared" si="14"/>
        <v>15</v>
      </c>
      <c r="BL7" s="64">
        <f t="shared" si="14"/>
        <v>11.7</v>
      </c>
      <c r="BM7" s="64">
        <f t="shared" si="14"/>
        <v>9.6</v>
      </c>
      <c r="BN7" s="64">
        <f t="shared" si="14"/>
        <v>2.2000000000000002</v>
      </c>
      <c r="BO7" s="64">
        <f t="shared" si="14"/>
        <v>-74.8</v>
      </c>
      <c r="BP7" s="61"/>
      <c r="BQ7" s="65">
        <f>BQ8</f>
        <v>30610</v>
      </c>
      <c r="BR7" s="65">
        <f t="shared" ref="BR7:BZ7" si="15">BR8</f>
        <v>39294</v>
      </c>
      <c r="BS7" s="65">
        <f t="shared" si="15"/>
        <v>-57154</v>
      </c>
      <c r="BT7" s="65">
        <f t="shared" si="15"/>
        <v>16963</v>
      </c>
      <c r="BU7" s="65">
        <f t="shared" si="15"/>
        <v>30603</v>
      </c>
      <c r="BV7" s="65">
        <f t="shared" si="15"/>
        <v>37773</v>
      </c>
      <c r="BW7" s="65">
        <f t="shared" si="15"/>
        <v>33351</v>
      </c>
      <c r="BX7" s="65">
        <f t="shared" si="15"/>
        <v>18755</v>
      </c>
      <c r="BY7" s="65">
        <f t="shared" si="15"/>
        <v>16100</v>
      </c>
      <c r="BZ7" s="65">
        <f t="shared" si="15"/>
        <v>4993</v>
      </c>
      <c r="CA7" s="63"/>
      <c r="CB7" s="64" t="s">
        <v>104</v>
      </c>
      <c r="CC7" s="64" t="s">
        <v>104</v>
      </c>
      <c r="CD7" s="64" t="s">
        <v>104</v>
      </c>
      <c r="CE7" s="64" t="s">
        <v>104</v>
      </c>
      <c r="CF7" s="64" t="s">
        <v>104</v>
      </c>
      <c r="CG7" s="64" t="s">
        <v>104</v>
      </c>
      <c r="CH7" s="64" t="s">
        <v>104</v>
      </c>
      <c r="CI7" s="64" t="s">
        <v>104</v>
      </c>
      <c r="CJ7" s="64" t="s">
        <v>104</v>
      </c>
      <c r="CK7" s="64" t="s">
        <v>101</v>
      </c>
      <c r="CL7" s="61"/>
      <c r="CM7" s="63">
        <f>CM8</f>
        <v>2594774</v>
      </c>
      <c r="CN7" s="63">
        <f>CN8</f>
        <v>228000</v>
      </c>
      <c r="CO7" s="64" t="s">
        <v>104</v>
      </c>
      <c r="CP7" s="64" t="s">
        <v>104</v>
      </c>
      <c r="CQ7" s="64" t="s">
        <v>104</v>
      </c>
      <c r="CR7" s="64" t="s">
        <v>104</v>
      </c>
      <c r="CS7" s="64" t="s">
        <v>104</v>
      </c>
      <c r="CT7" s="64" t="s">
        <v>104</v>
      </c>
      <c r="CU7" s="64" t="s">
        <v>104</v>
      </c>
      <c r="CV7" s="64" t="s">
        <v>104</v>
      </c>
      <c r="CW7" s="64" t="s">
        <v>104</v>
      </c>
      <c r="CX7" s="64" t="s">
        <v>101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320.39999999999998</v>
      </c>
      <c r="DF7" s="64">
        <f t="shared" si="16"/>
        <v>243</v>
      </c>
      <c r="DG7" s="64">
        <f t="shared" si="16"/>
        <v>193.1</v>
      </c>
      <c r="DH7" s="64">
        <f t="shared" si="16"/>
        <v>163.69999999999999</v>
      </c>
      <c r="DI7" s="64">
        <f t="shared" si="16"/>
        <v>117.8</v>
      </c>
      <c r="DJ7" s="61"/>
      <c r="DK7" s="64">
        <f>DK8</f>
        <v>389.6</v>
      </c>
      <c r="DL7" s="64">
        <f t="shared" ref="DL7:DT7" si="17">DL8</f>
        <v>409</v>
      </c>
      <c r="DM7" s="64">
        <f t="shared" si="17"/>
        <v>435.8</v>
      </c>
      <c r="DN7" s="64">
        <f t="shared" si="17"/>
        <v>456.7</v>
      </c>
      <c r="DO7" s="64">
        <f t="shared" si="17"/>
        <v>400.7</v>
      </c>
      <c r="DP7" s="64">
        <f t="shared" si="17"/>
        <v>184.7</v>
      </c>
      <c r="DQ7" s="64">
        <f t="shared" si="17"/>
        <v>184.1</v>
      </c>
      <c r="DR7" s="64">
        <f t="shared" si="17"/>
        <v>188.2</v>
      </c>
      <c r="DS7" s="64">
        <f t="shared" si="17"/>
        <v>184.2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2020</v>
      </c>
      <c r="C8" s="67">
        <v>122076</v>
      </c>
      <c r="D8" s="67">
        <v>47</v>
      </c>
      <c r="E8" s="67">
        <v>14</v>
      </c>
      <c r="F8" s="67">
        <v>0</v>
      </c>
      <c r="G8" s="67">
        <v>1</v>
      </c>
      <c r="H8" s="67" t="s">
        <v>105</v>
      </c>
      <c r="I8" s="67" t="s">
        <v>106</v>
      </c>
      <c r="J8" s="67" t="s">
        <v>107</v>
      </c>
      <c r="K8" s="67" t="s">
        <v>108</v>
      </c>
      <c r="L8" s="67" t="s">
        <v>109</v>
      </c>
      <c r="M8" s="67" t="s">
        <v>110</v>
      </c>
      <c r="N8" s="67" t="s">
        <v>111</v>
      </c>
      <c r="O8" s="68" t="s">
        <v>112</v>
      </c>
      <c r="P8" s="69" t="s">
        <v>113</v>
      </c>
      <c r="Q8" s="69" t="s">
        <v>114</v>
      </c>
      <c r="R8" s="70">
        <v>36</v>
      </c>
      <c r="S8" s="69" t="s">
        <v>115</v>
      </c>
      <c r="T8" s="69" t="s">
        <v>116</v>
      </c>
      <c r="U8" s="70">
        <v>7226</v>
      </c>
      <c r="V8" s="70">
        <v>134</v>
      </c>
      <c r="W8" s="70">
        <v>300</v>
      </c>
      <c r="X8" s="69" t="s">
        <v>117</v>
      </c>
      <c r="Y8" s="71">
        <v>154.1</v>
      </c>
      <c r="Z8" s="71">
        <v>170.2</v>
      </c>
      <c r="AA8" s="71">
        <v>63.4</v>
      </c>
      <c r="AB8" s="71">
        <v>117.9</v>
      </c>
      <c r="AC8" s="71">
        <v>158.19999999999999</v>
      </c>
      <c r="AD8" s="71">
        <v>206.5</v>
      </c>
      <c r="AE8" s="71">
        <v>124.4</v>
      </c>
      <c r="AF8" s="71">
        <v>126.3</v>
      </c>
      <c r="AG8" s="71">
        <v>121.8</v>
      </c>
      <c r="AH8" s="71">
        <v>100.6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17.100000000000001</v>
      </c>
      <c r="AP8" s="71">
        <v>16.899999999999999</v>
      </c>
      <c r="AQ8" s="71">
        <v>12.1</v>
      </c>
      <c r="AR8" s="71">
        <v>6.5</v>
      </c>
      <c r="AS8" s="71">
        <v>9.8000000000000007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158</v>
      </c>
      <c r="BA8" s="72">
        <v>117</v>
      </c>
      <c r="BB8" s="72">
        <v>96</v>
      </c>
      <c r="BC8" s="72">
        <v>37</v>
      </c>
      <c r="BD8" s="72">
        <v>9617</v>
      </c>
      <c r="BE8" s="72">
        <v>2345</v>
      </c>
      <c r="BF8" s="71">
        <v>35.1</v>
      </c>
      <c r="BG8" s="71">
        <v>41.2</v>
      </c>
      <c r="BH8" s="71">
        <v>-58</v>
      </c>
      <c r="BI8" s="71">
        <v>10.7</v>
      </c>
      <c r="BJ8" s="71">
        <v>33.6</v>
      </c>
      <c r="BK8" s="71">
        <v>15</v>
      </c>
      <c r="BL8" s="71">
        <v>11.7</v>
      </c>
      <c r="BM8" s="71">
        <v>9.6</v>
      </c>
      <c r="BN8" s="71">
        <v>2.2000000000000002</v>
      </c>
      <c r="BO8" s="71">
        <v>-74.8</v>
      </c>
      <c r="BP8" s="68">
        <v>-65.900000000000006</v>
      </c>
      <c r="BQ8" s="72">
        <v>30610</v>
      </c>
      <c r="BR8" s="72">
        <v>39294</v>
      </c>
      <c r="BS8" s="72">
        <v>-57154</v>
      </c>
      <c r="BT8" s="73">
        <v>16963</v>
      </c>
      <c r="BU8" s="73">
        <v>30603</v>
      </c>
      <c r="BV8" s="72">
        <v>37773</v>
      </c>
      <c r="BW8" s="72">
        <v>33351</v>
      </c>
      <c r="BX8" s="72">
        <v>18755</v>
      </c>
      <c r="BY8" s="72">
        <v>16100</v>
      </c>
      <c r="BZ8" s="72">
        <v>4993</v>
      </c>
      <c r="CA8" s="70">
        <v>3932</v>
      </c>
      <c r="CB8" s="71" t="s">
        <v>109</v>
      </c>
      <c r="CC8" s="71" t="s">
        <v>109</v>
      </c>
      <c r="CD8" s="71" t="s">
        <v>109</v>
      </c>
      <c r="CE8" s="71" t="s">
        <v>109</v>
      </c>
      <c r="CF8" s="71" t="s">
        <v>109</v>
      </c>
      <c r="CG8" s="71" t="s">
        <v>109</v>
      </c>
      <c r="CH8" s="71" t="s">
        <v>109</v>
      </c>
      <c r="CI8" s="71" t="s">
        <v>109</v>
      </c>
      <c r="CJ8" s="71" t="s">
        <v>109</v>
      </c>
      <c r="CK8" s="71" t="s">
        <v>109</v>
      </c>
      <c r="CL8" s="68" t="s">
        <v>109</v>
      </c>
      <c r="CM8" s="70">
        <v>2594774</v>
      </c>
      <c r="CN8" s="70">
        <v>228000</v>
      </c>
      <c r="CO8" s="71" t="s">
        <v>109</v>
      </c>
      <c r="CP8" s="71" t="s">
        <v>109</v>
      </c>
      <c r="CQ8" s="71" t="s">
        <v>109</v>
      </c>
      <c r="CR8" s="71" t="s">
        <v>109</v>
      </c>
      <c r="CS8" s="71" t="s">
        <v>109</v>
      </c>
      <c r="CT8" s="71" t="s">
        <v>109</v>
      </c>
      <c r="CU8" s="71" t="s">
        <v>109</v>
      </c>
      <c r="CV8" s="71" t="s">
        <v>109</v>
      </c>
      <c r="CW8" s="71" t="s">
        <v>109</v>
      </c>
      <c r="CX8" s="71" t="s">
        <v>109</v>
      </c>
      <c r="CY8" s="68" t="s">
        <v>109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320.39999999999998</v>
      </c>
      <c r="DF8" s="71">
        <v>243</v>
      </c>
      <c r="DG8" s="71">
        <v>193.1</v>
      </c>
      <c r="DH8" s="71">
        <v>163.69999999999999</v>
      </c>
      <c r="DI8" s="71">
        <v>117.8</v>
      </c>
      <c r="DJ8" s="68">
        <v>183.4</v>
      </c>
      <c r="DK8" s="71">
        <v>389.6</v>
      </c>
      <c r="DL8" s="71">
        <v>409</v>
      </c>
      <c r="DM8" s="71">
        <v>435.8</v>
      </c>
      <c r="DN8" s="71">
        <v>456.7</v>
      </c>
      <c r="DO8" s="71">
        <v>400.7</v>
      </c>
      <c r="DP8" s="71">
        <v>184.7</v>
      </c>
      <c r="DQ8" s="71">
        <v>184.1</v>
      </c>
      <c r="DR8" s="71">
        <v>188.2</v>
      </c>
      <c r="DS8" s="71">
        <v>184.2</v>
      </c>
      <c r="DT8" s="71">
        <v>153.80000000000001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118</v>
      </c>
      <c r="C10" s="78" t="s">
        <v>119</v>
      </c>
      <c r="D10" s="78" t="s">
        <v>120</v>
      </c>
      <c r="E10" s="78" t="s">
        <v>121</v>
      </c>
      <c r="F10" s="78" t="s">
        <v>122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cp:lastPrinted>2022-01-31T08:37:55Z</cp:lastPrinted>
  <dcterms:created xsi:type="dcterms:W3CDTF">2021-12-17T06:00:46Z</dcterms:created>
  <dcterms:modified xsi:type="dcterms:W3CDTF">2022-01-31T08:37:59Z</dcterms:modified>
  <cp:category/>
</cp:coreProperties>
</file>