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6 経営比較分析表\20220105 公営企業に係る経営比較分析表（令和２年度決算）の分析等について（依頼）\06検収後最終版データ\140駐車場\"/>
    </mc:Choice>
  </mc:AlternateContent>
  <workbookProtection workbookAlgorithmName="SHA-512" workbookHashValue="nGUnkztCU5p+bbXRoq9odys3BcbGN2pxkQUfSn6ChYGX9VeIMMFIrrWtG0OdS8MB9el8wSmRdRQml94NjeI/6Q==" workbookSaltValue="gA3p73JDuMZ0FyoPfurbHw==" workbookSpinCount="100000" lockStructure="1"/>
  <bookViews>
    <workbookView xWindow="0" yWindow="0" windowWidth="19200" windowHeight="115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E76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FX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E11" i="5"/>
  <c r="B11" i="5"/>
  <c r="R76" i="4" l="1"/>
  <c r="JC51" i="4"/>
  <c r="KA76" i="4"/>
  <c r="EL51" i="4"/>
  <c r="JC30" i="4"/>
  <c r="GL76" i="4"/>
  <c r="U51" i="4"/>
  <c r="EL30" i="4"/>
  <c r="U30" i="4"/>
  <c r="BZ30" i="4"/>
  <c r="BK76" i="4"/>
  <c r="LH51" i="4"/>
  <c r="LT76" i="4"/>
  <c r="LH30" i="4"/>
  <c r="GQ51" i="4"/>
  <c r="IE76" i="4"/>
  <c r="BZ51" i="4"/>
  <c r="GQ30" i="4"/>
  <c r="HA76" i="4"/>
  <c r="AN51" i="4"/>
  <c r="FE30" i="4"/>
  <c r="AN30" i="4"/>
  <c r="AG76" i="4"/>
  <c r="JV51" i="4"/>
  <c r="KP76" i="4"/>
  <c r="FE51" i="4"/>
  <c r="JV30" i="4"/>
</calcChain>
</file>

<file path=xl/sharedStrings.xml><?xml version="1.0" encoding="utf-8"?>
<sst xmlns="http://schemas.openxmlformats.org/spreadsheetml/2006/main" count="278" uniqueCount="127">
  <si>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</si>
  <si>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</si>
  <si>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</si>
  <si>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</si>
  <si>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</si>
  <si>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</si>
  <si>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</si>
  <si>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</si>
  <si>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</si>
  <si>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</si>
  <si>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</si>
  <si>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</si>
  <si>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</si>
  <si>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</si>
  <si>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</si>
  <si>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</si>
  <si>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</si>
  <si>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</si>
  <si>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</si>
  <si>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</si>
  <si>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</si>
  <si>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</si>
  <si>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</si>
  <si>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</si>
  <si>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</si>
  <si>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</si>
  <si>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</si>
  <si>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</si>
  <si>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</si>
  <si>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</si>
  <si>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</si>
  <si>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</si>
  <si>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</si>
  <si>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</si>
  <si>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</si>
  <si>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</si>
  <si>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</si>
  <si>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</si>
  <si>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</si>
  <si>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</si>
  <si>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</si>
  <si>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</si>
  <si>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</si>
  <si>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</si>
  <si>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</si>
  <si>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</si>
  <si>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</si>
  <si>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</si>
  <si>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</si>
  <si>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</si>
  <si>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</si>
  <si>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</si>
  <si>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</si>
  <si>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</si>
  <si>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</si>
  <si>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</si>
  <si>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</si>
  <si>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</si>
  <si>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</si>
  <si>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</si>
  <si>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</si>
  <si>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</si>
  <si>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</si>
  <si>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</si>
  <si>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</si>
  <si>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</si>
  <si>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</si>
  <si>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</si>
  <si>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</si>
  <si>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</si>
  <si>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</si>
  <si>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</si>
  <si>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</si>
  <si>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</si>
  <si>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</si>
  <si>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</si>
  <si>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</si>
  <si>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</si>
  <si>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</si>
  <si>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</si>
  <si>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</si>
  <si>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</si>
  <si>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</si>
  <si>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</si>
  <si>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</si>
  <si>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</si>
  <si>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</si>
  <si>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</si>
  <si>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</si>
  <si>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</si>
  <si>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</si>
  <si>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</si>
  <si>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</si>
  <si>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</si>
  <si>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</si>
  <si>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</si>
  <si>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</si>
  <si>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</si>
  <si>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</si>
  <si>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</si>
  <si>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</si>
  <si>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</si>
  <si>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</si>
  <si>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</si>
  <si>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</si>
  <si>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</si>
  <si>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</si>
  <si>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</si>
  <si>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</si>
  <si>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</si>
  <si>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</si>
  <si>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</si>
  <si>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</si>
  <si>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</si>
  <si>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</si>
  <si>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</si>
  <si>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</si>
  <si>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</si>
  <si>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</si>
  <si>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</si>
  <si>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</si>
  <si>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</si>
  <si>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</si>
  <si>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は、平成30年度に繰越金を除いた単年度の収支が赤字となり、一時的に100％未満の数値となっているが、令和元年度には100％以上の数値に回復している。平成30年度に一時的に100％未満の数値となった要因は、計画的に進めいている設備の更新・修繕等の中で、利用者の安全確保の観点から特に優先すべきものとして、高額な費用を要する修繕等を実施したためである。
　④売上高ＧＯＰ比率及び⑤ＥＢＩＴＤＡについても、同様の理由から、平成30年度は一時的にマイナス指標となっているが、令和元年度にはプラス指標に回復している。
　②他会計補助金比率及び③駐車場台数一台あたりの他会計補助金額については、0％を維持しており、一般会計からの繰入に依存せず、独立採算性の原則に基づいた事業運営を行っている。</t>
    <rPh sb="87" eb="89">
      <t>ヘイセイ</t>
    </rPh>
    <rPh sb="91" eb="93">
      <t>ネンド</t>
    </rPh>
    <rPh sb="94" eb="96">
      <t>イチジ</t>
    </rPh>
    <rPh sb="96" eb="97">
      <t>テキ</t>
    </rPh>
    <rPh sb="102" eb="104">
      <t>ミマン</t>
    </rPh>
    <rPh sb="105" eb="107">
      <t>スウチ</t>
    </rPh>
    <rPh sb="221" eb="223">
      <t>ヘイセイ</t>
    </rPh>
    <rPh sb="225" eb="227">
      <t>ネンド</t>
    </rPh>
    <rPh sb="246" eb="248">
      <t>レイワ</t>
    </rPh>
    <rPh sb="248" eb="249">
      <t>ガン</t>
    </rPh>
    <rPh sb="249" eb="250">
      <t>ネン</t>
    </rPh>
    <rPh sb="250" eb="251">
      <t>タビ</t>
    </rPh>
    <rPh sb="256" eb="258">
      <t>シヒョウ</t>
    </rPh>
    <rPh sb="259" eb="261">
      <t>カイフク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</si>
  <si>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資産等の状況としては、建設に伴う貸付金及び起債の償還が、平成17年度をもって終了しているものの、供用開始から30年以上が経過し、施設の老朽化が進んでおり、設備更新を計画的に進めている。</t>
    <phoneticPr fontId="5"/>
  </si>
  <si>
    <t>　建設に伴う貸付金及び起債の償還が、平成17年度をもって終了し、以後、一般会計からの繰入に依存せず、独立採算性の原則に基づいた事業運営を行っている。
　また、供用開始から30年以上が経過し、設備更新を進めているが、料金収入で賄えない事業費については、繰越金を一部充当しており、繰越金を含めた実質収支は、安定的に黒字を計上している。
　しかしながら、今後は、新型コロナウイルス感染拡大等の影響により、料金収入の見込みが不透明な中で、老朽化した設備の更新を進めることが必要となり、経営環境は厳しさを増すと予想される。
　今後も安定的な事業運営を行っていくため、令和3年3月に策定した松戸市駐車場事業経営計画を基に、収支状況の検証や更なる経営改善に向けた取組を検討することで、中長期的視点に立った経営を行う。</t>
    <rPh sb="32" eb="34">
      <t>イゴ</t>
    </rPh>
    <rPh sb="95" eb="97">
      <t>セツビ</t>
    </rPh>
    <rPh sb="97" eb="99">
      <t>コウシン</t>
    </rPh>
    <rPh sb="100" eb="101">
      <t>スス</t>
    </rPh>
    <rPh sb="178" eb="180">
      <t>シンガタ</t>
    </rPh>
    <rPh sb="187" eb="189">
      <t>カンセン</t>
    </rPh>
    <rPh sb="189" eb="191">
      <t>カクダイ</t>
    </rPh>
    <rPh sb="191" eb="192">
      <t>トウ</t>
    </rPh>
    <rPh sb="193" eb="195">
      <t>エイキョウ</t>
    </rPh>
    <rPh sb="199" eb="201">
      <t>リョウキン</t>
    </rPh>
    <rPh sb="201" eb="203">
      <t>シュウニュウ</t>
    </rPh>
    <rPh sb="204" eb="206">
      <t>ミコ</t>
    </rPh>
    <rPh sb="208" eb="211">
      <t>フトウメイ</t>
    </rPh>
    <rPh sb="212" eb="213">
      <t>ナカ</t>
    </rPh>
    <rPh sb="215" eb="218">
      <t>ロウキュウカ</t>
    </rPh>
    <rPh sb="220" eb="222">
      <t>セツビ</t>
    </rPh>
    <rPh sb="223" eb="225">
      <t>コウシン</t>
    </rPh>
    <rPh sb="226" eb="227">
      <t>スス</t>
    </rPh>
    <rPh sb="232" eb="234">
      <t>ヒツヨウ</t>
    </rPh>
    <rPh sb="238" eb="240">
      <t>ケイエイ</t>
    </rPh>
    <rPh sb="240" eb="242">
      <t>カンキョウ</t>
    </rPh>
    <rPh sb="243" eb="244">
      <t>キビ</t>
    </rPh>
    <rPh sb="247" eb="248">
      <t>マ</t>
    </rPh>
    <rPh sb="250" eb="252">
      <t>ヨソウ</t>
    </rPh>
    <rPh sb="258" eb="260">
      <t>コンゴ</t>
    </rPh>
    <rPh sb="278" eb="280">
      <t>レイワ</t>
    </rPh>
    <rPh sb="281" eb="282">
      <t>ネン</t>
    </rPh>
    <rPh sb="283" eb="284">
      <t>ガツ</t>
    </rPh>
    <rPh sb="285" eb="287">
      <t>サクテイ</t>
    </rPh>
    <rPh sb="289" eb="292">
      <t>マツドシ</t>
    </rPh>
    <rPh sb="292" eb="295">
      <t>チュウシャジョウ</t>
    </rPh>
    <rPh sb="295" eb="297">
      <t>ジギョウ</t>
    </rPh>
    <rPh sb="297" eb="299">
      <t>ケイエイ</t>
    </rPh>
    <rPh sb="299" eb="301">
      <t>ケイカク</t>
    </rPh>
    <rPh sb="302" eb="303">
      <t>モト</t>
    </rPh>
    <phoneticPr fontId="5"/>
  </si>
  <si>
    <t>　当該施設は、周辺商業施設の駐車場としての利用が定着していることから、利用台数は、令和元年度までは増加傾向にあった。
　令和２年度については、新型コロナウイルス感染拡大の影響により、利用台数が減少している。しかしながら、ピーク時間帯の11時～15時については、満車となる時間帯も多くある。
　また、類似施設平均値との比較においても、適正な稼働率を維持しているといえる。</t>
    <rPh sb="41" eb="43">
      <t>レイワ</t>
    </rPh>
    <rPh sb="43" eb="46">
      <t>ガンネンド</t>
    </rPh>
    <rPh sb="60" eb="62">
      <t>レイワ</t>
    </rPh>
    <rPh sb="63" eb="65">
      <t>ネンド</t>
    </rPh>
    <rPh sb="91" eb="95">
      <t>リヨウダイスウ</t>
    </rPh>
    <rPh sb="96" eb="98">
      <t>ゲンショウ</t>
    </rPh>
    <rPh sb="113" eb="116">
      <t>ジカンタイ</t>
    </rPh>
    <rPh sb="119" eb="120">
      <t>ジ</t>
    </rPh>
    <rPh sb="123" eb="124">
      <t>ジ</t>
    </rPh>
    <rPh sb="166" eb="168">
      <t>テキセイ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</si>
</sst>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170.2</c:v>
                </c:pt>
                <c:pt idx="2">
                  <c:v>63.4</c:v>
                </c:pt>
                <c:pt idx="3">
                  <c:v>117.9</c:v>
                </c:pt>
                <c:pt idx="4">
                  <c:v>158.19999999999999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7-469C-B85B-929FB289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7-469C-B85B-929FB289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6-49C9-A8C7-B209DC38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6-49C9-A8C7-B209DC38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FF7-4A4D-8EC1-998672E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A4D-8EC1-998672E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93-4C67-A36E-0F76FB2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3-4C67-A36E-0F76FB2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B-4A42-8021-D4195F63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B-4A42-8021-D4195F63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C-4BB8-A159-FC629540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C-4BB8-A159-FC629540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389.6</c:v>
                </c:pt>
                <c:pt idx="1">
                  <c:v>409</c:v>
                </c:pt>
                <c:pt idx="2">
                  <c:v>435.8</c:v>
                </c:pt>
                <c:pt idx="3">
                  <c:v>456.7</c:v>
                </c:pt>
                <c:pt idx="4">
                  <c:v>400.7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3-4679-BAC6-FD176BEE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3-4679-BAC6-FD176BEE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41.2</c:v>
                </c:pt>
                <c:pt idx="2">
                  <c:v>-58</c:v>
                </c:pt>
                <c:pt idx="3">
                  <c:v>10.7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BC6-8C0F-C3DA129E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4-4BC6-8C0F-C3DA129E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30610</c:v>
                </c:pt>
                <c:pt idx="1">
                  <c:v>39294</c:v>
                </c:pt>
                <c:pt idx="2">
                  <c:v>-57154</c:v>
                </c:pt>
                <c:pt idx="3">
                  <c:v>16963</c:v>
                </c:pt>
                <c:pt idx="4">
                  <c:v>30603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D-46D6-9700-39F010FD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D-46D6-9700-39F010FD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 x14ac:dyDescent="0.15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 x14ac:dyDescent="0.15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4" t="str">
        <f>データ!H6&amp;"　"&amp;データ!I6</f>
        <v>千葉県松戸市　松戸駅西口地下駐車場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137" t="s">
        <v>2</v>
      </c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9"/>
      <c r="CF7" s="137" t="s">
        <v>3</v>
      </c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9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0" t="s">
        <v>5</v>
      </c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40" t="s">
        <v>6</v>
      </c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 t="s">
        <v>7</v>
      </c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 t="s">
        <v>8</v>
      </c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駅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有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7226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5" t="s">
        <v>10</v>
      </c>
      <c r="NE8" s="136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7" t="s">
        <v>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9"/>
      <c r="AQ9" s="137" t="s">
        <v>13</v>
      </c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9"/>
      <c r="CF9" s="137" t="s">
        <v>14</v>
      </c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9"/>
      <c r="DU9" s="140" t="s">
        <v>15</v>
      </c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40" t="s">
        <v>16</v>
      </c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 t="s">
        <v>17</v>
      </c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 t="s">
        <v>18</v>
      </c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3"/>
      <c r="ND9" s="141" t="s">
        <v>19</v>
      </c>
      <c r="NE9" s="142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113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36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134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300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無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32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3" t="s">
        <v>23</v>
      </c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114" t="s">
        <v>26</v>
      </c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6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17" t="s">
        <v>123</v>
      </c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9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7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9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7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9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7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9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7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9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7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9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7"/>
      <c r="NE21" s="118"/>
      <c r="NF21" s="118"/>
      <c r="NG21" s="118"/>
      <c r="NH21" s="118"/>
      <c r="NI21" s="118"/>
      <c r="NJ21" s="118"/>
      <c r="NK21" s="118"/>
      <c r="NL21" s="118"/>
      <c r="NM21" s="118"/>
      <c r="NN21" s="118"/>
      <c r="NO21" s="118"/>
      <c r="NP21" s="118"/>
      <c r="NQ21" s="118"/>
      <c r="NR21" s="119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7"/>
      <c r="NE22" s="118"/>
      <c r="NF22" s="118"/>
      <c r="NG22" s="118"/>
      <c r="NH22" s="118"/>
      <c r="NI22" s="118"/>
      <c r="NJ22" s="118"/>
      <c r="NK22" s="118"/>
      <c r="NL22" s="118"/>
      <c r="NM22" s="118"/>
      <c r="NN22" s="118"/>
      <c r="NO22" s="118"/>
      <c r="NP22" s="118"/>
      <c r="NQ22" s="118"/>
      <c r="NR22" s="119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7"/>
      <c r="NE23" s="118"/>
      <c r="NF23" s="118"/>
      <c r="NG23" s="118"/>
      <c r="NH23" s="118"/>
      <c r="NI23" s="118"/>
      <c r="NJ23" s="118"/>
      <c r="NK23" s="118"/>
      <c r="NL23" s="118"/>
      <c r="NM23" s="118"/>
      <c r="NN23" s="118"/>
      <c r="NO23" s="118"/>
      <c r="NP23" s="118"/>
      <c r="NQ23" s="118"/>
      <c r="NR23" s="119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7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9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7"/>
      <c r="NE25" s="118"/>
      <c r="NF25" s="118"/>
      <c r="NG25" s="118"/>
      <c r="NH25" s="118"/>
      <c r="NI25" s="118"/>
      <c r="NJ25" s="118"/>
      <c r="NK25" s="118"/>
      <c r="NL25" s="118"/>
      <c r="NM25" s="118"/>
      <c r="NN25" s="118"/>
      <c r="NO25" s="118"/>
      <c r="NP25" s="118"/>
      <c r="NQ25" s="118"/>
      <c r="NR25" s="119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7"/>
      <c r="NE26" s="118"/>
      <c r="NF26" s="118"/>
      <c r="NG26" s="118"/>
      <c r="NH26" s="118"/>
      <c r="NI26" s="118"/>
      <c r="NJ26" s="118"/>
      <c r="NK26" s="118"/>
      <c r="NL26" s="118"/>
      <c r="NM26" s="118"/>
      <c r="NN26" s="118"/>
      <c r="NO26" s="118"/>
      <c r="NP26" s="118"/>
      <c r="NQ26" s="118"/>
      <c r="NR26" s="119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7"/>
      <c r="NE27" s="118"/>
      <c r="NF27" s="118"/>
      <c r="NG27" s="118"/>
      <c r="NH27" s="118"/>
      <c r="NI27" s="118"/>
      <c r="NJ27" s="118"/>
      <c r="NK27" s="118"/>
      <c r="NL27" s="118"/>
      <c r="NM27" s="118"/>
      <c r="NN27" s="118"/>
      <c r="NO27" s="118"/>
      <c r="NP27" s="118"/>
      <c r="NQ27" s="118"/>
      <c r="NR27" s="119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7"/>
      <c r="NE28" s="118"/>
      <c r="NF28" s="118"/>
      <c r="NG28" s="118"/>
      <c r="NH28" s="118"/>
      <c r="NI28" s="118"/>
      <c r="NJ28" s="118"/>
      <c r="NK28" s="118"/>
      <c r="NL28" s="118"/>
      <c r="NM28" s="118"/>
      <c r="NN28" s="118"/>
      <c r="NO28" s="118"/>
      <c r="NP28" s="118"/>
      <c r="NQ28" s="118"/>
      <c r="NR28" s="119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7"/>
      <c r="NE29" s="118"/>
      <c r="NF29" s="118"/>
      <c r="NG29" s="118"/>
      <c r="NH29" s="118"/>
      <c r="NI29" s="118"/>
      <c r="NJ29" s="118"/>
      <c r="NK29" s="118"/>
      <c r="NL29" s="118"/>
      <c r="NM29" s="118"/>
      <c r="NN29" s="118"/>
      <c r="NO29" s="118"/>
      <c r="NP29" s="118"/>
      <c r="NQ29" s="118"/>
      <c r="NR29" s="119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7"/>
      <c r="NE30" s="118"/>
      <c r="NF30" s="118"/>
      <c r="NG30" s="118"/>
      <c r="NH30" s="118"/>
      <c r="NI30" s="118"/>
      <c r="NJ30" s="118"/>
      <c r="NK30" s="118"/>
      <c r="NL30" s="118"/>
      <c r="NM30" s="118"/>
      <c r="NN30" s="118"/>
      <c r="NO30" s="118"/>
      <c r="NP30" s="118"/>
      <c r="NQ30" s="118"/>
      <c r="NR30" s="119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154.1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170.2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63.4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117.9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158.19999999999999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389.6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409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435.8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456.7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400.7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14" t="s">
        <v>28</v>
      </c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6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206.5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124.4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126.3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121.8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100.6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17.100000000000001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16.899999999999999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12.1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9.8000000000000007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184.7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188.2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35.1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41.2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33.6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30610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39294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-57154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16963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30603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158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117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96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9617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2.2000000000000002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-74.8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37773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33351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18755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16100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4993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2594774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228000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320.39999999999998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243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193.1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163.69999999999999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117.8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+Fex1zhUnm8dCnZsRTbKNH7f34RIyH62M2RaOK8/GVlR1AySxC/rgKLMUYEyx4+Mm9DeV8wRAzYLKM3NL7NlA==" saltValue="JAW17RL3RdYBc78VDT0BI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9" t="s">
        <v>58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63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64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65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66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67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68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69</v>
      </c>
      <c r="CN4" s="155" t="s">
        <v>70</v>
      </c>
      <c r="CO4" s="146" t="s">
        <v>71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72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73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6"/>
      <c r="CN5" s="156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2020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36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無</v>
      </c>
      <c r="Y6" s="64">
        <f>IF(Y8="-",NA(),Y8)</f>
        <v>154.1</v>
      </c>
      <c r="Z6" s="64">
        <f t="shared" ref="Z6:AH6" si="2">IF(Z8="-",NA(),Z8)</f>
        <v>170.2</v>
      </c>
      <c r="AA6" s="64">
        <f t="shared" si="2"/>
        <v>63.4</v>
      </c>
      <c r="AB6" s="64">
        <f t="shared" si="2"/>
        <v>117.9</v>
      </c>
      <c r="AC6" s="64">
        <f t="shared" si="2"/>
        <v>158.19999999999999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35.1</v>
      </c>
      <c r="BG6" s="64">
        <f t="shared" ref="BG6:BO6" si="5">IF(BG8="-",NA(),BG8)</f>
        <v>41.2</v>
      </c>
      <c r="BH6" s="64">
        <f t="shared" si="5"/>
        <v>-58</v>
      </c>
      <c r="BI6" s="64">
        <f t="shared" si="5"/>
        <v>10.7</v>
      </c>
      <c r="BJ6" s="64">
        <f t="shared" si="5"/>
        <v>33.6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30610</v>
      </c>
      <c r="BR6" s="65">
        <f t="shared" ref="BR6:BZ6" si="6">IF(BR8="-",NA(),BR8)</f>
        <v>39294</v>
      </c>
      <c r="BS6" s="65">
        <f t="shared" si="6"/>
        <v>-57154</v>
      </c>
      <c r="BT6" s="65">
        <f t="shared" si="6"/>
        <v>16963</v>
      </c>
      <c r="BU6" s="65">
        <f t="shared" si="6"/>
        <v>30603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2594774</v>
      </c>
      <c r="CN6" s="63">
        <f t="shared" si="7"/>
        <v>228000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389.6</v>
      </c>
      <c r="DL6" s="64">
        <f t="shared" ref="DL6:DT6" si="9">IF(DL8="-",NA(),DL8)</f>
        <v>409</v>
      </c>
      <c r="DM6" s="64">
        <f t="shared" si="9"/>
        <v>435.8</v>
      </c>
      <c r="DN6" s="64">
        <f t="shared" si="9"/>
        <v>456.7</v>
      </c>
      <c r="DO6" s="64">
        <f t="shared" si="9"/>
        <v>400.7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36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無</v>
      </c>
      <c r="Y7" s="64">
        <f>Y8</f>
        <v>154.1</v>
      </c>
      <c r="Z7" s="64">
        <f t="shared" ref="Z7:AH7" si="11">Z8</f>
        <v>170.2</v>
      </c>
      <c r="AA7" s="64">
        <f t="shared" si="11"/>
        <v>63.4</v>
      </c>
      <c r="AB7" s="64">
        <f t="shared" si="11"/>
        <v>117.9</v>
      </c>
      <c r="AC7" s="64">
        <f t="shared" si="11"/>
        <v>158.19999999999999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35.1</v>
      </c>
      <c r="BG7" s="64">
        <f t="shared" ref="BG7:BO7" si="14">BG8</f>
        <v>41.2</v>
      </c>
      <c r="BH7" s="64">
        <f t="shared" si="14"/>
        <v>-58</v>
      </c>
      <c r="BI7" s="64">
        <f t="shared" si="14"/>
        <v>10.7</v>
      </c>
      <c r="BJ7" s="64">
        <f t="shared" si="14"/>
        <v>33.6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30610</v>
      </c>
      <c r="BR7" s="65">
        <f t="shared" ref="BR7:BZ7" si="15">BR8</f>
        <v>39294</v>
      </c>
      <c r="BS7" s="65">
        <f t="shared" si="15"/>
        <v>-57154</v>
      </c>
      <c r="BT7" s="65">
        <f t="shared" si="15"/>
        <v>16963</v>
      </c>
      <c r="BU7" s="65">
        <f t="shared" si="15"/>
        <v>30603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2594774</v>
      </c>
      <c r="CN7" s="63">
        <f>CN8</f>
        <v>228000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389.6</v>
      </c>
      <c r="DL7" s="64">
        <f t="shared" ref="DL7:DT7" si="17">DL8</f>
        <v>409</v>
      </c>
      <c r="DM7" s="64">
        <f t="shared" si="17"/>
        <v>435.8</v>
      </c>
      <c r="DN7" s="64">
        <f t="shared" si="17"/>
        <v>456.7</v>
      </c>
      <c r="DO7" s="64">
        <f t="shared" si="17"/>
        <v>400.7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36</v>
      </c>
      <c r="S8" s="69" t="s">
        <v>115</v>
      </c>
      <c r="T8" s="69" t="s">
        <v>116</v>
      </c>
      <c r="U8" s="70">
        <v>7226</v>
      </c>
      <c r="V8" s="70">
        <v>134</v>
      </c>
      <c r="W8" s="70">
        <v>300</v>
      </c>
      <c r="X8" s="69" t="s">
        <v>117</v>
      </c>
      <c r="Y8" s="71">
        <v>154.1</v>
      </c>
      <c r="Z8" s="71">
        <v>170.2</v>
      </c>
      <c r="AA8" s="71">
        <v>63.4</v>
      </c>
      <c r="AB8" s="71">
        <v>117.9</v>
      </c>
      <c r="AC8" s="71">
        <v>158.19999999999999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35.1</v>
      </c>
      <c r="BG8" s="71">
        <v>41.2</v>
      </c>
      <c r="BH8" s="71">
        <v>-58</v>
      </c>
      <c r="BI8" s="71">
        <v>10.7</v>
      </c>
      <c r="BJ8" s="71">
        <v>33.6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30610</v>
      </c>
      <c r="BR8" s="72">
        <v>39294</v>
      </c>
      <c r="BS8" s="72">
        <v>-57154</v>
      </c>
      <c r="BT8" s="73">
        <v>16963</v>
      </c>
      <c r="BU8" s="73">
        <v>30603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2594774</v>
      </c>
      <c r="CN8" s="70">
        <v>228000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389.6</v>
      </c>
      <c r="DL8" s="71">
        <v>409</v>
      </c>
      <c r="DM8" s="71">
        <v>435.8</v>
      </c>
      <c r="DN8" s="71">
        <v>456.7</v>
      </c>
      <c r="DO8" s="71">
        <v>400.7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2022-01-31T08:37:55Z</cp:lastPrinted>
  <dcterms:created xsi:type="dcterms:W3CDTF">2021-12-17T06:00:46Z</dcterms:created>
  <dcterms:modified xsi:type="dcterms:W3CDTF">2022-01-31T08:37:59Z</dcterms:modified>
  <cp:category/>
</cp:coreProperties>
</file>