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vRYtnKAy1TKqDS90Z/hXDHVUFUgrzuPa65awS7wfwk9WosjwfWFI2DdxZLKa8tKAbv8lDG9c7gZU5Dk5f5lNTw==" workbookSaltValue="GIlk30uaMHTbXhaKY+d7+g=="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L8" i="4"/>
  <c r="W8" i="4"/>
  <c r="I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<sst xmlns="http://schemas.openxmlformats.org/spreadsheetml/2006/main" count="231" uniqueCount="113">
  <si>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</si>
  <si>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</si>
  <si>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</si>
  <si>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</si>
  <si>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</si>
  <si>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</si>
  <si>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</si>
  <si>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</si>
  <si>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</si>
  <si>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</si>
  <si>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</si>
  <si>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</si>
  <si>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</si>
  <si>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</si>
  <si>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</si>
  <si>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</si>
  <si>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</si>
  <si>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</si>
  <si>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</si>
  <si>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</si>
  <si>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</si>
  <si>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</si>
  <si>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</si>
  <si>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</si>
  <si>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</si>
  <si>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</si>
  <si>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</si>
  <si>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</si>
  <si>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</si>
  <si>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</si>
  <si>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</si>
  <si>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</si>
  <si>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</si>
  <si>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</si>
  <si>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</si>
  <si>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</si>
  <si>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</si>
  <si>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</si>
  <si>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</si>
  <si>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</si>
  <si>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</si>
  <si>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</si>
  <si>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</si>
  <si>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</si>
  <si>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</si>
  <si>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</si>
  <si>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</si>
  <si>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</si>
  <si>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</si>
  <si>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</si>
  <si>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</si>
  <si>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</si>
  <si>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</si>
  <si>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</si>
  <si>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</si>
  <si>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</si>
  <si>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</si>
  <si>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</si>
  <si>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</si>
  <si>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</si>
  <si>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</si>
  <si>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</si>
  <si>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</si>
  <si>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</si>
  <si>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</si>
  <si>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</si>
  <si>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</si>
  <si>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</si>
  <si>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</si>
  <si>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</si>
  <si>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</si>
  <si>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</si>
  <si>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</si>
  <si>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</si>
  <si>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</si>
  <si>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</si>
  <si>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</si>
  <si>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</si>
  <si>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</si>
  <si>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</si>
  <si>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</si>
  <si>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</si>
  <si>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</si>
  <si>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</si>
  <si>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</si>
  <si>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</si>
  <si>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</si>
  <si>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</si>
  <si>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</si>
  <si>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</si>
  <si>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</si>
  <si>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</si>
  <si>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</si>
  <si>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</si>
  <si>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</si>
  <si>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</si>
  <si>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</si>
  <si>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</si>
  <si>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</si>
  <si>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</si>
  <si>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</si>
  <si>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</si>
  <si>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</si>
  <si>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</si>
  <si>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</si>
  <si>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</si>
  <si>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</si>
  <si>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</si>
  <si>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</si>
  <si>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</si>
  <si>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給水開始（平成8年度）からの経過年数は23年であり、法定耐用年数を超えた管路はない。
有形固定資産減価償却率が年々上昇していることから、予防保全の取組を適切に推進しながら、電気・機械設備の更新事業を計画的に進めるとともに、将来的な管路等の更新事業の検討を行っていく必要がある。</t>
    <rPh sb="0" eb="4">
      <t>キュウスイカイシ</t>
    </rPh>
    <rPh sb="5" eb="7">
      <t>ヘイセイ</t>
    </rPh>
    <rPh sb="8" eb="10">
      <t>ネンド</t>
    </rPh>
    <rPh sb="14" eb="18">
      <t>ケイカネンスウ</t>
    </rPh>
    <rPh sb="21" eb="22">
      <t>ネン</t>
    </rPh>
    <rPh sb="26" eb="28">
      <t>ホウテイ</t>
    </rPh>
    <rPh sb="28" eb="30">
      <t>タイヨウ</t>
    </rPh>
    <rPh sb="30" eb="32">
      <t>ネンスウ</t>
    </rPh>
    <rPh sb="33" eb="34">
      <t>コ</t>
    </rPh>
    <rPh sb="36" eb="38">
      <t>カンロ</t>
    </rPh>
    <rPh sb="43" eb="49">
      <t>ユウケイコテイシサン</t>
    </rPh>
    <phoneticPr fontId="4"/>
  </si>
  <si>
    <t>（経営の健全性）
経常収支比率は100％を上回っており、累積欠損金はなく毎年度黒字を確保しており、流動比率も平均値を上回っていることから経営状況は健全である。
（債務残高）
企業債残高対給水収益比率は平均値より低く、割賦負担金を含めて計算しても137.35％となお平均値を下回っている。企業債及び割賦負担金の償還が進み負債が減少しており、金利水準も低いことから、今後の更新事業に際しては企業債を適切に活用していく。
（料金水準）
原水を房総導水路に依存していることから給水原価が223.41円と平均値より大幅に高い状況にある中、構成団体等の理解と協力を得て相応の給水料金を設定できていることから、料金回収率は109.92％で健全経営を確保している。
（費用・施設等の効率性）
利根川の水を南房総地域まで導水する房総導水路に原水を依存していることに加え、給水区域の地理的・社会的条件から、減価償却費及び房総導水路施設の維持管理負担金等の負担が大きく、給水原価は著しく高い状況にある。
施設利用率については、大多喜ダムの建設中止により一日最大給水量を減量した経緯があることから74.62％と平均値を上回っているが、給水区域においては将来的に大幅な人口減少が見込まれることから、今後、末端給水事業体とともに当地域の水道事業全体の将来的なあり方を検討・調整していく必要がある。</t>
    <rPh sb="1" eb="3">
      <t>ケイエイ</t>
    </rPh>
    <rPh sb="4" eb="7">
      <t>ケンゼンセイ</t>
    </rPh>
    <rPh sb="9" eb="11">
      <t>ケイジョウ</t>
    </rPh>
    <rPh sb="11" eb="13">
      <t>シュウシ</t>
    </rPh>
    <rPh sb="13" eb="15">
      <t>ヒリツ</t>
    </rPh>
    <rPh sb="21" eb="23">
      <t>ウワマワ</t>
    </rPh>
    <rPh sb="28" eb="32">
      <t>ルイセキケッソン</t>
    </rPh>
    <rPh sb="32" eb="33">
      <t>キン</t>
    </rPh>
    <rPh sb="36" eb="39">
      <t>マイネンド</t>
    </rPh>
    <rPh sb="39" eb="41">
      <t>クロジ</t>
    </rPh>
    <rPh sb="42" eb="44">
      <t>カクホ</t>
    </rPh>
    <rPh sb="49" eb="53">
      <t>リュウドウヒリツ</t>
    </rPh>
    <rPh sb="54" eb="57">
      <t>ヘイキンチ</t>
    </rPh>
    <rPh sb="58" eb="60">
      <t>ウワマワ</t>
    </rPh>
    <rPh sb="68" eb="72">
      <t>ケイエイジョウキョウ</t>
    </rPh>
    <rPh sb="73" eb="75">
      <t>ケンゼン</t>
    </rPh>
    <rPh sb="81" eb="83">
      <t>サイム</t>
    </rPh>
    <rPh sb="83" eb="85">
      <t>ザンダカ</t>
    </rPh>
    <rPh sb="87" eb="90">
      <t>キギョウサイ</t>
    </rPh>
    <rPh sb="90" eb="92">
      <t>ザンダカ</t>
    </rPh>
    <rPh sb="92" eb="93">
      <t>タイ</t>
    </rPh>
    <rPh sb="93" eb="95">
      <t>キュウスイ</t>
    </rPh>
    <rPh sb="95" eb="97">
      <t>シュウエキ</t>
    </rPh>
    <rPh sb="97" eb="99">
      <t>ヒリツ</t>
    </rPh>
    <rPh sb="100" eb="103">
      <t>ヘイキンチ</t>
    </rPh>
    <rPh sb="105" eb="106">
      <t>ヒク</t>
    </rPh>
    <rPh sb="108" eb="113">
      <t>カップフタンキン</t>
    </rPh>
    <rPh sb="114" eb="115">
      <t>フク</t>
    </rPh>
    <rPh sb="117" eb="119">
      <t>ケイサン</t>
    </rPh>
    <rPh sb="132" eb="135">
      <t>ヘイキンチ</t>
    </rPh>
    <rPh sb="136" eb="138">
      <t>シタマワ</t>
    </rPh>
    <rPh sb="143" eb="146">
      <t>キギョウサイ</t>
    </rPh>
    <rPh sb="146" eb="147">
      <t>オヨ</t>
    </rPh>
    <rPh sb="148" eb="153">
      <t>カップフタンキン</t>
    </rPh>
    <rPh sb="154" eb="156">
      <t>ショウカン</t>
    </rPh>
    <rPh sb="157" eb="158">
      <t>スス</t>
    </rPh>
    <rPh sb="159" eb="161">
      <t>フサイ</t>
    </rPh>
    <rPh sb="162" eb="164">
      <t>ゲンショウ</t>
    </rPh>
    <rPh sb="169" eb="171">
      <t>キンリ</t>
    </rPh>
    <rPh sb="171" eb="173">
      <t>スイジュン</t>
    </rPh>
    <rPh sb="174" eb="175">
      <t>ヒク</t>
    </rPh>
    <rPh sb="181" eb="183">
      <t>コンゴ</t>
    </rPh>
    <rPh sb="184" eb="188">
      <t>コウシンジギョウ</t>
    </rPh>
    <rPh sb="189" eb="190">
      <t>サイ</t>
    </rPh>
    <rPh sb="193" eb="196">
      <t>キギョウサイ</t>
    </rPh>
    <rPh sb="197" eb="199">
      <t>テキセツ</t>
    </rPh>
    <rPh sb="200" eb="202">
      <t>カツヨウ</t>
    </rPh>
    <rPh sb="209" eb="211">
      <t>リョウキン</t>
    </rPh>
    <rPh sb="211" eb="213">
      <t>スイジュン</t>
    </rPh>
    <rPh sb="215" eb="217">
      <t>ゲンスイ</t>
    </rPh>
    <rPh sb="218" eb="223">
      <t>ボウソウドウスイロ</t>
    </rPh>
    <rPh sb="224" eb="226">
      <t>イゾン</t>
    </rPh>
    <rPh sb="234" eb="238">
      <t>キュウスイゲンカ</t>
    </rPh>
    <rPh sb="245" eb="246">
      <t>エン</t>
    </rPh>
    <rPh sb="247" eb="250">
      <t>ヘイキンチ</t>
    </rPh>
    <rPh sb="252" eb="254">
      <t>オオハバ</t>
    </rPh>
    <rPh sb="255" eb="256">
      <t>タカ</t>
    </rPh>
    <rPh sb="257" eb="259">
      <t>ジョウキョウ</t>
    </rPh>
    <rPh sb="262" eb="263">
      <t>ナカ</t>
    </rPh>
    <rPh sb="264" eb="268">
      <t>コウセイダンタイ</t>
    </rPh>
    <rPh sb="268" eb="269">
      <t>トウ</t>
    </rPh>
    <rPh sb="270" eb="272">
      <t>リカイ</t>
    </rPh>
    <rPh sb="273" eb="275">
      <t>キョウリョク</t>
    </rPh>
    <rPh sb="276" eb="277">
      <t>エ</t>
    </rPh>
    <rPh sb="278" eb="280">
      <t>ソウオウ</t>
    </rPh>
    <rPh sb="281" eb="285">
      <t>キュウスイリョウキン</t>
    </rPh>
    <rPh sb="286" eb="288">
      <t>セッテイ</t>
    </rPh>
    <rPh sb="298" eb="303">
      <t>リョウキンカイシュウリツ</t>
    </rPh>
    <rPh sb="312" eb="316">
      <t>ケンゼンケイエイ</t>
    </rPh>
    <rPh sb="317" eb="319">
      <t>カクホ</t>
    </rPh>
    <rPh sb="326" eb="328">
      <t>ヒヨウ</t>
    </rPh>
    <rPh sb="329" eb="331">
      <t>シセツ</t>
    </rPh>
    <rPh sb="331" eb="332">
      <t>トウ</t>
    </rPh>
    <rPh sb="333" eb="336">
      <t>コウリツセイ</t>
    </rPh>
    <rPh sb="338" eb="341">
      <t>トネガワ</t>
    </rPh>
    <rPh sb="342" eb="343">
      <t>ミズ</t>
    </rPh>
    <rPh sb="344" eb="347">
      <t>ミナミボウソウ</t>
    </rPh>
    <rPh sb="347" eb="349">
      <t>チイキ</t>
    </rPh>
    <rPh sb="351" eb="353">
      <t>ドウスイ</t>
    </rPh>
    <rPh sb="355" eb="360">
      <t>ボウソウドウスイロ</t>
    </rPh>
    <rPh sb="361" eb="363">
      <t>ゲンスイ</t>
    </rPh>
    <rPh sb="364" eb="366">
      <t>イゾン</t>
    </rPh>
    <rPh sb="373" eb="374">
      <t>クワ</t>
    </rPh>
    <rPh sb="376" eb="380">
      <t>キュウスイクイキ</t>
    </rPh>
    <rPh sb="381" eb="384">
      <t>チリテキ</t>
    </rPh>
    <rPh sb="385" eb="388">
      <t>シャカイテキ</t>
    </rPh>
    <rPh sb="388" eb="390">
      <t>ジョウケン</t>
    </rPh>
    <rPh sb="393" eb="397">
      <t>ゲンカショウキャク</t>
    </rPh>
    <rPh sb="397" eb="398">
      <t>ヒ</t>
    </rPh>
    <rPh sb="398" eb="399">
      <t>オヨ</t>
    </rPh>
    <rPh sb="400" eb="405">
      <t>ボウソウドウスイロ</t>
    </rPh>
    <rPh sb="405" eb="407">
      <t>シセツ</t>
    </rPh>
    <rPh sb="408" eb="412">
      <t>イジカンリ</t>
    </rPh>
    <rPh sb="412" eb="414">
      <t>フタン</t>
    </rPh>
    <rPh sb="414" eb="415">
      <t>キン</t>
    </rPh>
    <rPh sb="415" eb="416">
      <t>トウ</t>
    </rPh>
    <rPh sb="417" eb="419">
      <t>フタン</t>
    </rPh>
    <rPh sb="420" eb="421">
      <t>オオ</t>
    </rPh>
    <rPh sb="424" eb="428">
      <t>キュウスイゲンカ</t>
    </rPh>
    <rPh sb="429" eb="430">
      <t>イチジル</t>
    </rPh>
    <rPh sb="432" eb="433">
      <t>タカ</t>
    </rPh>
    <rPh sb="434" eb="436">
      <t>ジョウキョウ</t>
    </rPh>
    <rPh sb="441" eb="443">
      <t>シセツ</t>
    </rPh>
    <rPh sb="443" eb="446">
      <t>リヨウリツ</t>
    </rPh>
    <rPh sb="452" eb="455">
      <t>オオタキ</t>
    </rPh>
    <rPh sb="458" eb="460">
      <t>ケンセツ</t>
    </rPh>
    <rPh sb="460" eb="462">
      <t>チュウシ</t>
    </rPh>
    <rPh sb="465" eb="467">
      <t>イチニチ</t>
    </rPh>
    <rPh sb="467" eb="469">
      <t>サイダイ</t>
    </rPh>
    <rPh sb="469" eb="472">
      <t>キュウスイリョウ</t>
    </rPh>
    <rPh sb="473" eb="475">
      <t>ゲンリョウ</t>
    </rPh>
    <rPh sb="477" eb="479">
      <t>ケイイ</t>
    </rPh>
    <rPh sb="493" eb="496">
      <t>ヘイキンチ</t>
    </rPh>
    <rPh sb="497" eb="499">
      <t>ウワマワ</t>
    </rPh>
    <rPh sb="505" eb="509">
      <t>キュウスイクイキ</t>
    </rPh>
    <rPh sb="514" eb="516">
      <t>ショウライ</t>
    </rPh>
    <rPh sb="516" eb="517">
      <t>テキ</t>
    </rPh>
    <rPh sb="518" eb="520">
      <t>オオハバ</t>
    </rPh>
    <rPh sb="521" eb="525">
      <t>ジンコウゲンショウ</t>
    </rPh>
    <rPh sb="526" eb="528">
      <t>ミコ</t>
    </rPh>
    <rPh sb="536" eb="538">
      <t>コンゴ</t>
    </rPh>
    <rPh sb="539" eb="543">
      <t>マッタンキュウスイ</t>
    </rPh>
    <rPh sb="543" eb="545">
      <t>ジギョウ</t>
    </rPh>
    <rPh sb="545" eb="546">
      <t>タイ</t>
    </rPh>
    <rPh sb="550" eb="553">
      <t>トウチイキ</t>
    </rPh>
    <rPh sb="558" eb="560">
      <t>ゼンタイ</t>
    </rPh>
    <rPh sb="561" eb="563">
      <t>ショウライ</t>
    </rPh>
    <rPh sb="563" eb="564">
      <t>テキ</t>
    </rPh>
    <rPh sb="567" eb="568">
      <t>カタ</t>
    </rPh>
    <rPh sb="569" eb="571">
      <t>ケントウ</t>
    </rPh>
    <rPh sb="572" eb="574">
      <t>チョウセイ</t>
    </rPh>
    <rPh sb="578" eb="580">
      <t>ヒツヨウ</t>
    </rPh>
    <phoneticPr fontId="4"/>
  </si>
  <si>
    <t>「南房総広域水道企業団中長期経営プラン2017－水道事業ビジョン・経営戦略－」（計画期間：平成29年度～令和8年度）において、健全で持続可能な水道事業であることを目標の一つとしている。経営の健全性は保たれているが、給水原価は平均値の約3倍と高く、事業創設以来の課題である。
将来的に、給水人口の減少に伴い水需要が減少していく一方で、施設の老朽化に伴い、更新事業に多額の事業費が見込まれるなど、経営環境は厳しさを増していくことになる。
こうした状況を受けて、現在、他の水道事業体との統合について検討が進められつつあることから、当企業団としては構成団体とともにこうした動きに適切に対処することにより、南房総地域における持続可能な水道事業の構築に貢献していく。</t>
    <rPh sb="52" eb="54">
      <t>レイワ</t>
    </rPh>
    <rPh sb="63" eb="65">
      <t>ケンゼン</t>
    </rPh>
    <rPh sb="66" eb="70">
      <t>ジゾクカノウ</t>
    </rPh>
    <rPh sb="71" eb="75">
      <t>スイドウジギョウ</t>
    </rPh>
    <rPh sb="81" eb="83">
      <t>モクヒョウ</t>
    </rPh>
    <rPh sb="84" eb="85">
      <t>ヒト</t>
    </rPh>
    <rPh sb="92" eb="94">
      <t>ケイエイ</t>
    </rPh>
    <rPh sb="95" eb="97">
      <t>ケンゼン</t>
    </rPh>
    <rPh sb="97" eb="98">
      <t>セイ</t>
    </rPh>
    <rPh sb="99" eb="100">
      <t>タモ</t>
    </rPh>
    <rPh sb="107" eb="111">
      <t>キュウスイゲンカ</t>
    </rPh>
    <rPh sb="112" eb="115">
      <t>ヘイキンチ</t>
    </rPh>
    <rPh sb="116" eb="117">
      <t>ヤク</t>
    </rPh>
    <rPh sb="118" eb="119">
      <t>バイ</t>
    </rPh>
    <rPh sb="120" eb="121">
      <t>タカ</t>
    </rPh>
    <rPh sb="123" eb="125">
      <t>ジギョウ</t>
    </rPh>
    <rPh sb="125" eb="127">
      <t>ソウセツ</t>
    </rPh>
    <rPh sb="127" eb="129">
      <t>イライ</t>
    </rPh>
    <rPh sb="130" eb="132">
      <t>カダイ</t>
    </rPh>
    <rPh sb="137" eb="140">
      <t>ショウライテキ</t>
    </rPh>
    <rPh sb="142" eb="146">
      <t>キュウスイジンコウ</t>
    </rPh>
    <rPh sb="147" eb="149">
      <t>ゲンショウ</t>
    </rPh>
    <rPh sb="150" eb="151">
      <t>トモナ</t>
    </rPh>
    <rPh sb="152" eb="155">
      <t>ミズジュヨウ</t>
    </rPh>
    <rPh sb="156" eb="158">
      <t>ゲンショウ</t>
    </rPh>
    <rPh sb="162" eb="164">
      <t>イッポウ</t>
    </rPh>
    <rPh sb="166" eb="168">
      <t>シセツ</t>
    </rPh>
    <rPh sb="169" eb="172">
      <t>ロウキュウカ</t>
    </rPh>
    <rPh sb="173" eb="174">
      <t>トモナ</t>
    </rPh>
    <rPh sb="176" eb="180">
      <t>コウシンジギョウ</t>
    </rPh>
    <rPh sb="181" eb="183">
      <t>タガク</t>
    </rPh>
    <rPh sb="184" eb="187">
      <t>ジギョウヒ</t>
    </rPh>
    <rPh sb="188" eb="190">
      <t>ミコ</t>
    </rPh>
    <rPh sb="196" eb="198">
      <t>ケイエイ</t>
    </rPh>
    <rPh sb="198" eb="200">
      <t>カンキョウ</t>
    </rPh>
    <rPh sb="201" eb="202">
      <t>キビ</t>
    </rPh>
    <rPh sb="205" eb="206">
      <t>マ</t>
    </rPh>
    <rPh sb="221" eb="223">
      <t>ジョウキョウ</t>
    </rPh>
    <rPh sb="224" eb="225">
      <t>ウ</t>
    </rPh>
    <rPh sb="228" eb="230">
      <t>ゲンザイ</t>
    </rPh>
    <rPh sb="231" eb="232">
      <t>タ</t>
    </rPh>
    <rPh sb="233" eb="238">
      <t>スイドウジギョウタイ</t>
    </rPh>
    <rPh sb="240" eb="242">
      <t>トウゴウ</t>
    </rPh>
    <rPh sb="246" eb="248">
      <t>ケントウ</t>
    </rPh>
    <rPh sb="249" eb="250">
      <t>スス</t>
    </rPh>
    <rPh sb="262" eb="266">
      <t>トウキギョウダン</t>
    </rPh>
    <rPh sb="270" eb="274">
      <t>コウセイダンタイ</t>
    </rPh>
    <rPh sb="282" eb="283">
      <t>ウゴ</t>
    </rPh>
    <rPh sb="285" eb="287">
      <t>テキセツ</t>
    </rPh>
    <rPh sb="288" eb="290">
      <t>タイショ</t>
    </rPh>
    <rPh sb="298" eb="303">
      <t>ミナミボウソウチイキ</t>
    </rPh>
    <rPh sb="307" eb="309">
      <t>ジゾク</t>
    </rPh>
    <rPh sb="309" eb="311">
      <t>カノウ</t>
    </rPh>
    <rPh sb="312" eb="316">
      <t>スイドウジギョウ</t>
    </rPh>
    <rPh sb="317" eb="319">
      <t>コウチク</t>
    </rPh>
    <rPh sb="320" eb="322">
      <t>コウケン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</si>
</sst>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49-49C1-9BF9-0F6E516B63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7B49-49C1-9BF9-0F6E516B63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70.180000000000007</c:v>
                </c:pt>
                <c:pt idx="1">
                  <c:v>72.87</c:v>
                </c:pt>
                <c:pt idx="2">
                  <c:v>75.84</c:v>
                </c:pt>
                <c:pt idx="3">
                  <c:v>74.13</c:v>
                </c:pt>
                <c:pt idx="4">
                  <c:v>74.62</c:v>
                </c:pt>
              </c:numCache>
            </c:numRef>
          </c:val>
          <c:extLst>
            <c:ext xmlns:c16="http://schemas.microsoft.com/office/drawing/2014/chart" uri="{C3380CC4-5D6E-409C-BE32-E72D297353CC}">
              <c16:uniqueId val="{00000000-6E94-4FFC-A7DA-F2AB47513E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6E94-4FFC-A7DA-F2AB47513E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99.78</c:v>
                </c:pt>
                <c:pt idx="1">
                  <c:v>99.66</c:v>
                </c:pt>
                <c:pt idx="2">
                  <c:v>99.79</c:v>
                </c:pt>
                <c:pt idx="3">
                  <c:v>99.79</c:v>
                </c:pt>
                <c:pt idx="4">
                  <c:v>99.78</c:v>
                </c:pt>
              </c:numCache>
            </c:numRef>
          </c:val>
          <c:extLst>
            <c:ext xmlns:c16="http://schemas.microsoft.com/office/drawing/2014/chart" uri="{C3380CC4-5D6E-409C-BE32-E72D297353CC}">
              <c16:uniqueId val="{00000000-EA1F-4908-AB92-0B414989DF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EA1F-4908-AB92-0B414989DF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111.8</c:v>
                </c:pt>
                <c:pt idx="1">
                  <c:v>111.91</c:v>
                </c:pt>
                <c:pt idx="2">
                  <c:v>112.22</c:v>
                </c:pt>
                <c:pt idx="3">
                  <c:v>110.41</c:v>
                </c:pt>
                <c:pt idx="4">
                  <c:v>107.88</c:v>
                </c:pt>
              </c:numCache>
            </c:numRef>
          </c:val>
          <c:extLst>
            <c:ext xmlns:c16="http://schemas.microsoft.com/office/drawing/2014/chart" uri="{C3380CC4-5D6E-409C-BE32-E72D297353CC}">
              <c16:uniqueId val="{00000000-335A-416D-BD7E-BC3A72C69D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335A-416D-BD7E-BC3A72C69D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49.57</c:v>
                </c:pt>
                <c:pt idx="1">
                  <c:v>51.6</c:v>
                </c:pt>
                <c:pt idx="2">
                  <c:v>53.37</c:v>
                </c:pt>
                <c:pt idx="3">
                  <c:v>55.26</c:v>
                </c:pt>
                <c:pt idx="4">
                  <c:v>55.66</c:v>
                </c:pt>
              </c:numCache>
            </c:numRef>
          </c:val>
          <c:extLst>
            <c:ext xmlns:c16="http://schemas.microsoft.com/office/drawing/2014/chart" uri="{C3380CC4-5D6E-409C-BE32-E72D297353CC}">
              <c16:uniqueId val="{00000000-0CD8-454D-AA7F-4A452F0EBB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0CD8-454D-AA7F-4A452F0EBB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71-4237-BA55-537F4DFC9F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4E71-4237-BA55-537F4DFC9F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22-463B-811C-C5F299AFB0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8A22-463B-811C-C5F299AFB0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316.2</c:v>
                </c:pt>
                <c:pt idx="1">
                  <c:v>424.24</c:v>
                </c:pt>
                <c:pt idx="2">
                  <c:v>432.06</c:v>
                </c:pt>
                <c:pt idx="3">
                  <c:v>323.37</c:v>
                </c:pt>
                <c:pt idx="4">
                  <c:v>384.68</c:v>
                </c:pt>
              </c:numCache>
            </c:numRef>
          </c:val>
          <c:extLst>
            <c:ext xmlns:c16="http://schemas.microsoft.com/office/drawing/2014/chart" uri="{C3380CC4-5D6E-409C-BE32-E72D297353CC}">
              <c16:uniqueId val="{00000000-E8A2-4A0C-B281-E0E621B902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E8A2-4A0C-B281-E0E621B902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141.24</c:v>
                </c:pt>
                <c:pt idx="1">
                  <c:v>130.49</c:v>
                </c:pt>
                <c:pt idx="2">
                  <c:v>127.29</c:v>
                </c:pt>
                <c:pt idx="3">
                  <c:v>120.31</c:v>
                </c:pt>
                <c:pt idx="4">
                  <c:v>109.92</c:v>
                </c:pt>
              </c:numCache>
            </c:numRef>
          </c:val>
          <c:extLst>
            <c:ext xmlns:c16="http://schemas.microsoft.com/office/drawing/2014/chart" uri="{C3380CC4-5D6E-409C-BE32-E72D297353CC}">
              <c16:uniqueId val="{00000000-2422-46F0-B1DC-F9431E5E1F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2422-46F0-B1DC-F9431E5E1F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111.79</c:v>
                </c:pt>
                <c:pt idx="1">
                  <c:v>112.47</c:v>
                </c:pt>
                <c:pt idx="2">
                  <c:v>113.85</c:v>
                </c:pt>
                <c:pt idx="3">
                  <c:v>112.64</c:v>
                </c:pt>
                <c:pt idx="4">
                  <c:v>109.92</c:v>
                </c:pt>
              </c:numCache>
            </c:numRef>
          </c:val>
          <c:extLst>
            <c:ext xmlns:c16="http://schemas.microsoft.com/office/drawing/2014/chart" uri="{C3380CC4-5D6E-409C-BE32-E72D297353CC}">
              <c16:uniqueId val="{00000000-B46E-4AE9-9996-B3225F3D43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B46E-4AE9-9996-B3225F3D43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232.07</c:v>
                </c:pt>
                <c:pt idx="1">
                  <c:v>223.26</c:v>
                </c:pt>
                <c:pt idx="2">
                  <c:v>212.6</c:v>
                </c:pt>
                <c:pt idx="3">
                  <c:v>219.3</c:v>
                </c:pt>
                <c:pt idx="4">
                  <c:v>223.41</c:v>
                </c:pt>
              </c:numCache>
            </c:numRef>
          </c:val>
          <c:extLst>
            <c:ext xmlns:c16="http://schemas.microsoft.com/office/drawing/2014/chart" uri="{C3380CC4-5D6E-409C-BE32-E72D297353CC}">
              <c16:uniqueId val="{00000000-4880-4110-AF6E-18F45715C0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4880-4110-AF6E-18F45715C0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南房総広域水道企業団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92.36</v>
      </c>
      <c r="J10" s="53"/>
      <c r="K10" s="53"/>
      <c r="L10" s="53"/>
      <c r="M10" s="53"/>
      <c r="N10" s="53"/>
      <c r="O10" s="64"/>
      <c r="P10" s="54">
        <f>データ!$P$6</f>
        <v>96.32</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187013</v>
      </c>
      <c r="AM10" s="61"/>
      <c r="AN10" s="61"/>
      <c r="AO10" s="61"/>
      <c r="AP10" s="61"/>
      <c r="AQ10" s="61"/>
      <c r="AR10" s="61"/>
      <c r="AS10" s="61"/>
      <c r="AT10" s="52">
        <f>データ!$V$6</f>
        <v>894.3</v>
      </c>
      <c r="AU10" s="53"/>
      <c r="AV10" s="53"/>
      <c r="AW10" s="53"/>
      <c r="AX10" s="53"/>
      <c r="AY10" s="53"/>
      <c r="AZ10" s="53"/>
      <c r="BA10" s="53"/>
      <c r="BB10" s="54">
        <f>データ!$W$6</f>
        <v>209.12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HI1zJWbkLYCwmnlOkJkbn8wS52DCbd6fq+7z7bw6W3Ol4epVt5oUoZAA2nxqDIvF5h429e5KqvDZUORna44sTQ==" saltValue="OMXc1g6kfqIsYu7pbJ9K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128899</v>
      </c>
      <c r="D6" s="34">
        <f t="shared" si="3"/>
        <v>46</v>
      </c>
      <c r="E6" s="34">
        <f t="shared" si="3"/>
        <v>1</v>
      </c>
      <c r="F6" s="34">
        <f t="shared" si="3"/>
        <v>0</v>
      </c>
      <c r="G6" s="34">
        <f t="shared" si="3"/>
        <v>2</v>
      </c>
      <c r="H6" s="34" t="str">
        <f t="shared" si="3"/>
        <v>千葉県　南房総広域水道企業団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92.36</v>
      </c>
      <c r="P6" s="35">
        <f t="shared" si="3"/>
        <v>96.32</v>
      </c>
      <c r="Q6" s="35">
        <f t="shared" si="3"/>
        <v>0</v>
      </c>
      <c r="R6" s="35" t="str">
        <f t="shared" si="3"/>
        <v>-</v>
      </c>
      <c r="S6" s="35" t="str">
        <f t="shared" si="3"/>
        <v>-</v>
      </c>
      <c r="T6" s="35" t="str">
        <f t="shared" si="3"/>
        <v>-</v>
      </c>
      <c r="U6" s="35">
        <f t="shared" si="3"/>
        <v>187013</v>
      </c>
      <c r="V6" s="35">
        <f t="shared" si="3"/>
        <v>894.3</v>
      </c>
      <c r="W6" s="35">
        <f t="shared" si="3"/>
        <v>209.12</v>
      </c>
      <c r="X6" s="36">
        <f>IF(X7="",NA(),X7)</f>
        <v>111.8</v>
      </c>
      <c r="Y6" s="36">
        <f t="shared" ref="Y6:AG6" si="4">IF(Y7="",NA(),Y7)</f>
        <v>111.91</v>
      </c>
      <c r="Z6" s="36">
        <f t="shared" si="4"/>
        <v>112.22</v>
      </c>
      <c r="AA6" s="36">
        <f t="shared" si="4"/>
        <v>110.41</v>
      </c>
      <c r="AB6" s="36">
        <f t="shared" si="4"/>
        <v>107.88</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316.2</v>
      </c>
      <c r="AU6" s="36">
        <f t="shared" ref="AU6:BC6" si="6">IF(AU7="",NA(),AU7)</f>
        <v>424.24</v>
      </c>
      <c r="AV6" s="36">
        <f t="shared" si="6"/>
        <v>432.06</v>
      </c>
      <c r="AW6" s="36">
        <f t="shared" si="6"/>
        <v>323.37</v>
      </c>
      <c r="AX6" s="36">
        <f t="shared" si="6"/>
        <v>384.68</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141.24</v>
      </c>
      <c r="BF6" s="36">
        <f t="shared" ref="BF6:BN6" si="7">IF(BF7="",NA(),BF7)</f>
        <v>130.49</v>
      </c>
      <c r="BG6" s="36">
        <f t="shared" si="7"/>
        <v>127.29</v>
      </c>
      <c r="BH6" s="36">
        <f t="shared" si="7"/>
        <v>120.31</v>
      </c>
      <c r="BI6" s="36">
        <f t="shared" si="7"/>
        <v>109.92</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111.79</v>
      </c>
      <c r="BQ6" s="36">
        <f t="shared" ref="BQ6:BY6" si="8">IF(BQ7="",NA(),BQ7)</f>
        <v>112.47</v>
      </c>
      <c r="BR6" s="36">
        <f t="shared" si="8"/>
        <v>113.85</v>
      </c>
      <c r="BS6" s="36">
        <f t="shared" si="8"/>
        <v>112.64</v>
      </c>
      <c r="BT6" s="36">
        <f t="shared" si="8"/>
        <v>109.92</v>
      </c>
      <c r="BU6" s="36">
        <f t="shared" si="8"/>
        <v>112.81</v>
      </c>
      <c r="BV6" s="36">
        <f t="shared" si="8"/>
        <v>113.88</v>
      </c>
      <c r="BW6" s="36">
        <f t="shared" si="8"/>
        <v>114.14</v>
      </c>
      <c r="BX6" s="36">
        <f t="shared" si="8"/>
        <v>112.83</v>
      </c>
      <c r="BY6" s="36">
        <f t="shared" si="8"/>
        <v>112.84</v>
      </c>
      <c r="BZ6" s="35" t="str">
        <f>IF(BZ7="","",IF(BZ7="-","【-】","【"&amp;SUBSTITUTE(TEXT(BZ7,"#,##0.00"),"-","△")&amp;"】"))</f>
        <v>【112.84】</v>
      </c>
      <c r="CA6" s="36">
        <f>IF(CA7="",NA(),CA7)</f>
        <v>232.07</v>
      </c>
      <c r="CB6" s="36">
        <f t="shared" ref="CB6:CJ6" si="9">IF(CB7="",NA(),CB7)</f>
        <v>223.26</v>
      </c>
      <c r="CC6" s="36">
        <f t="shared" si="9"/>
        <v>212.6</v>
      </c>
      <c r="CD6" s="36">
        <f t="shared" si="9"/>
        <v>219.3</v>
      </c>
      <c r="CE6" s="36">
        <f t="shared" si="9"/>
        <v>223.41</v>
      </c>
      <c r="CF6" s="36">
        <f t="shared" si="9"/>
        <v>75.3</v>
      </c>
      <c r="CG6" s="36">
        <f t="shared" si="9"/>
        <v>74.02</v>
      </c>
      <c r="CH6" s="36">
        <f t="shared" si="9"/>
        <v>73.03</v>
      </c>
      <c r="CI6" s="36">
        <f t="shared" si="9"/>
        <v>73.86</v>
      </c>
      <c r="CJ6" s="36">
        <f t="shared" si="9"/>
        <v>73.849999999999994</v>
      </c>
      <c r="CK6" s="35" t="str">
        <f>IF(CK7="","",IF(CK7="-","【-】","【"&amp;SUBSTITUTE(TEXT(CK7,"#,##0.00"),"-","△")&amp;"】"))</f>
        <v>【73.85】</v>
      </c>
      <c r="CL6" s="36">
        <f>IF(CL7="",NA(),CL7)</f>
        <v>70.180000000000007</v>
      </c>
      <c r="CM6" s="36">
        <f t="shared" ref="CM6:CU6" si="10">IF(CM7="",NA(),CM7)</f>
        <v>72.87</v>
      </c>
      <c r="CN6" s="36">
        <f t="shared" si="10"/>
        <v>75.84</v>
      </c>
      <c r="CO6" s="36">
        <f t="shared" si="10"/>
        <v>74.13</v>
      </c>
      <c r="CP6" s="36">
        <f t="shared" si="10"/>
        <v>74.62</v>
      </c>
      <c r="CQ6" s="36">
        <f t="shared" si="10"/>
        <v>61.82</v>
      </c>
      <c r="CR6" s="36">
        <f t="shared" si="10"/>
        <v>61.66</v>
      </c>
      <c r="CS6" s="36">
        <f t="shared" si="10"/>
        <v>62.19</v>
      </c>
      <c r="CT6" s="36">
        <f t="shared" si="10"/>
        <v>61.77</v>
      </c>
      <c r="CU6" s="36">
        <f t="shared" si="10"/>
        <v>61.69</v>
      </c>
      <c r="CV6" s="35" t="str">
        <f>IF(CV7="","",IF(CV7="-","【-】","【"&amp;SUBSTITUTE(TEXT(CV7,"#,##0.00"),"-","△")&amp;"】"))</f>
        <v>【61.69】</v>
      </c>
      <c r="CW6" s="36">
        <f>IF(CW7="",NA(),CW7)</f>
        <v>99.78</v>
      </c>
      <c r="CX6" s="36">
        <f t="shared" ref="CX6:DF6" si="11">IF(CX7="",NA(),CX7)</f>
        <v>99.66</v>
      </c>
      <c r="CY6" s="36">
        <f t="shared" si="11"/>
        <v>99.79</v>
      </c>
      <c r="CZ6" s="36">
        <f t="shared" si="11"/>
        <v>99.79</v>
      </c>
      <c r="DA6" s="36">
        <f t="shared" si="11"/>
        <v>99.78</v>
      </c>
      <c r="DB6" s="36">
        <f t="shared" si="11"/>
        <v>100.03</v>
      </c>
      <c r="DC6" s="36">
        <f t="shared" si="11"/>
        <v>100.05</v>
      </c>
      <c r="DD6" s="36">
        <f t="shared" si="11"/>
        <v>100.05</v>
      </c>
      <c r="DE6" s="36">
        <f t="shared" si="11"/>
        <v>100.08</v>
      </c>
      <c r="DF6" s="36">
        <f t="shared" si="11"/>
        <v>100</v>
      </c>
      <c r="DG6" s="35" t="str">
        <f>IF(DG7="","",IF(DG7="-","【-】","【"&amp;SUBSTITUTE(TEXT(DG7,"#,##0.00"),"-","△")&amp;"】"))</f>
        <v>【100.00】</v>
      </c>
      <c r="DH6" s="36">
        <f>IF(DH7="",NA(),DH7)</f>
        <v>49.57</v>
      </c>
      <c r="DI6" s="36">
        <f t="shared" ref="DI6:DQ6" si="12">IF(DI7="",NA(),DI7)</f>
        <v>51.6</v>
      </c>
      <c r="DJ6" s="36">
        <f t="shared" si="12"/>
        <v>53.37</v>
      </c>
      <c r="DK6" s="36">
        <f t="shared" si="12"/>
        <v>55.26</v>
      </c>
      <c r="DL6" s="36">
        <f t="shared" si="12"/>
        <v>55.66</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128899</v>
      </c>
      <c r="D7" s="38">
        <v>46</v>
      </c>
      <c r="E7" s="38">
        <v>1</v>
      </c>
      <c r="F7" s="38">
        <v>0</v>
      </c>
      <c r="G7" s="38">
        <v>2</v>
      </c>
      <c r="H7" s="38" t="s">
        <v>92</v>
      </c>
      <c r="I7" s="38" t="s">
        <v>93</v>
      </c>
      <c r="J7" s="38" t="s">
        <v>94</v>
      </c>
      <c r="K7" s="38" t="s">
        <v>95</v>
      </c>
      <c r="L7" s="38" t="s">
        <v>96</v>
      </c>
      <c r="M7" s="38" t="s">
        <v>97</v>
      </c>
      <c r="N7" s="39" t="s">
        <v>98</v>
      </c>
      <c r="O7" s="39">
        <v>92.36</v>
      </c>
      <c r="P7" s="39">
        <v>96.32</v>
      </c>
      <c r="Q7" s="39">
        <v>0</v>
      </c>
      <c r="R7" s="39" t="s">
        <v>98</v>
      </c>
      <c r="S7" s="39" t="s">
        <v>98</v>
      </c>
      <c r="T7" s="39" t="s">
        <v>98</v>
      </c>
      <c r="U7" s="39">
        <v>187013</v>
      </c>
      <c r="V7" s="39">
        <v>894.3</v>
      </c>
      <c r="W7" s="39">
        <v>209.12</v>
      </c>
      <c r="X7" s="39">
        <v>111.8</v>
      </c>
      <c r="Y7" s="39">
        <v>111.91</v>
      </c>
      <c r="Z7" s="39">
        <v>112.22</v>
      </c>
      <c r="AA7" s="39">
        <v>110.41</v>
      </c>
      <c r="AB7" s="39">
        <v>107.88</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316.2</v>
      </c>
      <c r="AU7" s="39">
        <v>424.24</v>
      </c>
      <c r="AV7" s="39">
        <v>432.06</v>
      </c>
      <c r="AW7" s="39">
        <v>323.37</v>
      </c>
      <c r="AX7" s="39">
        <v>384.68</v>
      </c>
      <c r="AY7" s="39">
        <v>212.95</v>
      </c>
      <c r="AZ7" s="39">
        <v>224.41</v>
      </c>
      <c r="BA7" s="39">
        <v>243.44</v>
      </c>
      <c r="BB7" s="39">
        <v>258.49</v>
      </c>
      <c r="BC7" s="39">
        <v>271.10000000000002</v>
      </c>
      <c r="BD7" s="39">
        <v>271.10000000000002</v>
      </c>
      <c r="BE7" s="39">
        <v>141.24</v>
      </c>
      <c r="BF7" s="39">
        <v>130.49</v>
      </c>
      <c r="BG7" s="39">
        <v>127.29</v>
      </c>
      <c r="BH7" s="39">
        <v>120.31</v>
      </c>
      <c r="BI7" s="39">
        <v>109.92</v>
      </c>
      <c r="BJ7" s="39">
        <v>333.48</v>
      </c>
      <c r="BK7" s="39">
        <v>320.31</v>
      </c>
      <c r="BL7" s="39">
        <v>303.26</v>
      </c>
      <c r="BM7" s="39">
        <v>290.31</v>
      </c>
      <c r="BN7" s="39">
        <v>272.95999999999998</v>
      </c>
      <c r="BO7" s="39">
        <v>272.95999999999998</v>
      </c>
      <c r="BP7" s="39">
        <v>111.79</v>
      </c>
      <c r="BQ7" s="39">
        <v>112.47</v>
      </c>
      <c r="BR7" s="39">
        <v>113.85</v>
      </c>
      <c r="BS7" s="39">
        <v>112.64</v>
      </c>
      <c r="BT7" s="39">
        <v>109.92</v>
      </c>
      <c r="BU7" s="39">
        <v>112.81</v>
      </c>
      <c r="BV7" s="39">
        <v>113.88</v>
      </c>
      <c r="BW7" s="39">
        <v>114.14</v>
      </c>
      <c r="BX7" s="39">
        <v>112.83</v>
      </c>
      <c r="BY7" s="39">
        <v>112.84</v>
      </c>
      <c r="BZ7" s="39">
        <v>112.84</v>
      </c>
      <c r="CA7" s="39">
        <v>232.07</v>
      </c>
      <c r="CB7" s="39">
        <v>223.26</v>
      </c>
      <c r="CC7" s="39">
        <v>212.6</v>
      </c>
      <c r="CD7" s="39">
        <v>219.3</v>
      </c>
      <c r="CE7" s="39">
        <v>223.41</v>
      </c>
      <c r="CF7" s="39">
        <v>75.3</v>
      </c>
      <c r="CG7" s="39">
        <v>74.02</v>
      </c>
      <c r="CH7" s="39">
        <v>73.03</v>
      </c>
      <c r="CI7" s="39">
        <v>73.86</v>
      </c>
      <c r="CJ7" s="39">
        <v>73.849999999999994</v>
      </c>
      <c r="CK7" s="39">
        <v>73.849999999999994</v>
      </c>
      <c r="CL7" s="39">
        <v>70.180000000000007</v>
      </c>
      <c r="CM7" s="39">
        <v>72.87</v>
      </c>
      <c r="CN7" s="39">
        <v>75.84</v>
      </c>
      <c r="CO7" s="39">
        <v>74.13</v>
      </c>
      <c r="CP7" s="39">
        <v>74.62</v>
      </c>
      <c r="CQ7" s="39">
        <v>61.82</v>
      </c>
      <c r="CR7" s="39">
        <v>61.66</v>
      </c>
      <c r="CS7" s="39">
        <v>62.19</v>
      </c>
      <c r="CT7" s="39">
        <v>61.77</v>
      </c>
      <c r="CU7" s="39">
        <v>61.69</v>
      </c>
      <c r="CV7" s="39">
        <v>61.69</v>
      </c>
      <c r="CW7" s="39">
        <v>99.78</v>
      </c>
      <c r="CX7" s="39">
        <v>99.66</v>
      </c>
      <c r="CY7" s="39">
        <v>99.79</v>
      </c>
      <c r="CZ7" s="39">
        <v>99.79</v>
      </c>
      <c r="DA7" s="39">
        <v>99.78</v>
      </c>
      <c r="DB7" s="39">
        <v>100.03</v>
      </c>
      <c r="DC7" s="39">
        <v>100.05</v>
      </c>
      <c r="DD7" s="39">
        <v>100.05</v>
      </c>
      <c r="DE7" s="39">
        <v>100.08</v>
      </c>
      <c r="DF7" s="39">
        <v>100</v>
      </c>
      <c r="DG7" s="39">
        <v>100</v>
      </c>
      <c r="DH7" s="39">
        <v>49.57</v>
      </c>
      <c r="DI7" s="39">
        <v>51.6</v>
      </c>
      <c r="DJ7" s="39">
        <v>53.37</v>
      </c>
      <c r="DK7" s="39">
        <v>55.26</v>
      </c>
      <c r="DL7" s="39">
        <v>55.66</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2021-02-24T02:13:25Z</cp:lastPrinted>
  <dcterms:created xsi:type="dcterms:W3CDTF">2020-12-04T02:06:46Z</dcterms:created>
  <dcterms:modified xsi:type="dcterms:W3CDTF">2021-02-24T02:13:27Z</dcterms:modified>
  <cp:category/>
</cp:coreProperties>
</file>